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8920" windowHeight="1281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B307" i="9" s="1"/>
  <c r="F307" i="9"/>
  <c r="H306" i="9"/>
  <c r="E306" i="9" s="1"/>
  <c r="B306" i="9" s="1"/>
  <c r="G306" i="9"/>
  <c r="F306" i="9"/>
  <c r="H305" i="9"/>
  <c r="G305" i="9"/>
  <c r="F305" i="9"/>
  <c r="E305" i="9"/>
  <c r="B305" i="9" s="1"/>
  <c r="H304" i="9"/>
  <c r="G304" i="9"/>
  <c r="E304" i="9" s="1"/>
  <c r="B304" i="9" s="1"/>
  <c r="F304" i="9"/>
  <c r="H303" i="9"/>
  <c r="G303" i="9"/>
  <c r="E303" i="9" s="1"/>
  <c r="B303" i="9" s="1"/>
  <c r="F303" i="9"/>
  <c r="H302" i="9"/>
  <c r="E302" i="9" s="1"/>
  <c r="B302" i="9" s="1"/>
  <c r="G302" i="9"/>
  <c r="F302" i="9"/>
  <c r="H301" i="9"/>
  <c r="G301" i="9"/>
  <c r="E301" i="9" s="1"/>
  <c r="B301" i="9" s="1"/>
  <c r="F301" i="9"/>
  <c r="H300" i="9"/>
  <c r="G300" i="9"/>
  <c r="F300" i="9"/>
  <c r="H299" i="9"/>
  <c r="G299" i="9"/>
  <c r="E299" i="9" s="1"/>
  <c r="B299" i="9" s="1"/>
  <c r="F299" i="9"/>
  <c r="H298" i="9"/>
  <c r="G298" i="9"/>
  <c r="F298" i="9"/>
  <c r="H297" i="9"/>
  <c r="G297" i="9"/>
  <c r="F297" i="9"/>
  <c r="E297" i="9"/>
  <c r="B297" i="9" s="1"/>
  <c r="H296" i="9"/>
  <c r="G296" i="9"/>
  <c r="F296" i="9"/>
  <c r="H295" i="9"/>
  <c r="G295" i="9"/>
  <c r="E295" i="9" s="1"/>
  <c r="B295" i="9" s="1"/>
  <c r="F295" i="9"/>
  <c r="H294" i="9"/>
  <c r="G294" i="9"/>
  <c r="F294" i="9"/>
  <c r="H293" i="9"/>
  <c r="E293" i="9" s="1"/>
  <c r="B293" i="9" s="1"/>
  <c r="G293" i="9"/>
  <c r="F293" i="9"/>
  <c r="H292" i="9"/>
  <c r="G292" i="9"/>
  <c r="F292" i="9"/>
  <c r="F291" i="9"/>
  <c r="F290" i="9"/>
  <c r="H289" i="9"/>
  <c r="G289" i="9"/>
  <c r="F289" i="9"/>
  <c r="H288" i="9"/>
  <c r="G288" i="9"/>
  <c r="F288" i="9"/>
  <c r="H287" i="9"/>
  <c r="G287" i="9"/>
  <c r="F287" i="9"/>
  <c r="H286" i="9"/>
  <c r="G286" i="9"/>
  <c r="F286" i="9"/>
  <c r="F285" i="9"/>
  <c r="H284" i="9"/>
  <c r="E284" i="9" s="1"/>
  <c r="B284" i="9" s="1"/>
  <c r="G284" i="9"/>
  <c r="F284" i="9"/>
  <c r="H283" i="9"/>
  <c r="G283" i="9"/>
  <c r="F283" i="9"/>
  <c r="H282" i="9"/>
  <c r="E282" i="9" s="1"/>
  <c r="B282" i="9" s="1"/>
  <c r="G282" i="9"/>
  <c r="F282" i="9"/>
  <c r="F281" i="9"/>
  <c r="F280" i="9"/>
  <c r="F279" i="9"/>
  <c r="F278" i="9"/>
  <c r="F277" i="9" s="1"/>
  <c r="F276" i="9"/>
  <c r="L275" i="9"/>
  <c r="F275" i="9" s="1"/>
  <c r="H275" i="9"/>
  <c r="F274" i="9"/>
  <c r="I273" i="9"/>
  <c r="H273" i="9"/>
  <c r="F273" i="9"/>
  <c r="E272" i="9"/>
  <c r="M271" i="9"/>
  <c r="L271" i="9"/>
  <c r="F271" i="9"/>
  <c r="E271" i="9"/>
  <c r="B271" i="9"/>
  <c r="M270" i="9"/>
  <c r="L270" i="9"/>
  <c r="F270" i="9" s="1"/>
  <c r="E270" i="9"/>
  <c r="M269" i="9"/>
  <c r="L269" i="9"/>
  <c r="F269" i="9"/>
  <c r="B269" i="9" s="1"/>
  <c r="E269" i="9"/>
  <c r="M268" i="9"/>
  <c r="L268" i="9"/>
  <c r="F268" i="9" s="1"/>
  <c r="E268" i="9"/>
  <c r="B268" i="9" s="1"/>
  <c r="M267" i="9"/>
  <c r="F267" i="9" s="1"/>
  <c r="B267" i="9" s="1"/>
  <c r="L267" i="9"/>
  <c r="E267" i="9"/>
  <c r="M266" i="9"/>
  <c r="L266" i="9"/>
  <c r="F266" i="9" s="1"/>
  <c r="E266" i="9"/>
  <c r="B266" i="9" s="1"/>
  <c r="M265" i="9"/>
  <c r="L265" i="9"/>
  <c r="F265" i="9"/>
  <c r="B265" i="9" s="1"/>
  <c r="E265" i="9"/>
  <c r="M264" i="9"/>
  <c r="L264" i="9"/>
  <c r="F264" i="9" s="1"/>
  <c r="E264" i="9"/>
  <c r="M263" i="9"/>
  <c r="F263" i="9" s="1"/>
  <c r="B263" i="9" s="1"/>
  <c r="L263" i="9"/>
  <c r="E263" i="9"/>
  <c r="M262" i="9"/>
  <c r="L262" i="9"/>
  <c r="E262" i="9"/>
  <c r="M261" i="9"/>
  <c r="F261" i="9" s="1"/>
  <c r="B261" i="9" s="1"/>
  <c r="L261" i="9"/>
  <c r="E261" i="9"/>
  <c r="M260" i="9"/>
  <c r="L260" i="9"/>
  <c r="F260" i="9" s="1"/>
  <c r="E260" i="9"/>
  <c r="B260" i="9" s="1"/>
  <c r="M259" i="9"/>
  <c r="F259" i="9" s="1"/>
  <c r="B259" i="9" s="1"/>
  <c r="L259" i="9"/>
  <c r="E259" i="9"/>
  <c r="M258" i="9"/>
  <c r="L258" i="9"/>
  <c r="F258" i="9" s="1"/>
  <c r="E258" i="9"/>
  <c r="B258" i="9" s="1"/>
  <c r="M257" i="9"/>
  <c r="F257" i="9" s="1"/>
  <c r="B257" i="9" s="1"/>
  <c r="L257" i="9"/>
  <c r="E257" i="9"/>
  <c r="M256" i="9"/>
  <c r="L256" i="9"/>
  <c r="F256" i="9" s="1"/>
  <c r="E256" i="9"/>
  <c r="B256" i="9" s="1"/>
  <c r="M255" i="9"/>
  <c r="F255" i="9" s="1"/>
  <c r="B255" i="9" s="1"/>
  <c r="L255" i="9"/>
  <c r="E255" i="9"/>
  <c r="M254" i="9"/>
  <c r="L254" i="9"/>
  <c r="F254" i="9" s="1"/>
  <c r="E254" i="9"/>
  <c r="B254" i="9" s="1"/>
  <c r="M253" i="9"/>
  <c r="F253" i="9" s="1"/>
  <c r="B253" i="9" s="1"/>
  <c r="L253" i="9"/>
  <c r="E253" i="9"/>
  <c r="M252" i="9"/>
  <c r="L252" i="9"/>
  <c r="F252" i="9" s="1"/>
  <c r="E252" i="9"/>
  <c r="B252" i="9" s="1"/>
  <c r="M251" i="9"/>
  <c r="F251" i="9" s="1"/>
  <c r="B251" i="9" s="1"/>
  <c r="L251" i="9"/>
  <c r="E251" i="9"/>
  <c r="M250" i="9"/>
  <c r="L250" i="9"/>
  <c r="F250" i="9" s="1"/>
  <c r="E250" i="9"/>
  <c r="B250" i="9" s="1"/>
  <c r="M249" i="9"/>
  <c r="F249" i="9" s="1"/>
  <c r="B249" i="9" s="1"/>
  <c r="L249" i="9"/>
  <c r="E249" i="9"/>
  <c r="M248" i="9"/>
  <c r="L248" i="9"/>
  <c r="F248" i="9" s="1"/>
  <c r="E248" i="9"/>
  <c r="B248" i="9" s="1"/>
  <c r="M247" i="9"/>
  <c r="F247" i="9" s="1"/>
  <c r="B247" i="9" s="1"/>
  <c r="L247" i="9"/>
  <c r="E247" i="9"/>
  <c r="M246" i="9"/>
  <c r="L246" i="9"/>
  <c r="F246" i="9" s="1"/>
  <c r="E246" i="9"/>
  <c r="B246" i="9" s="1"/>
  <c r="M245" i="9"/>
  <c r="F245" i="9" s="1"/>
  <c r="B245" i="9" s="1"/>
  <c r="L245" i="9"/>
  <c r="E245" i="9"/>
  <c r="M244" i="9"/>
  <c r="L244" i="9"/>
  <c r="F244" i="9" s="1"/>
  <c r="E244" i="9"/>
  <c r="B244" i="9" s="1"/>
  <c r="M243" i="9"/>
  <c r="F243" i="9" s="1"/>
  <c r="B243" i="9" s="1"/>
  <c r="L243" i="9"/>
  <c r="E243" i="9"/>
  <c r="M242" i="9"/>
  <c r="L242" i="9"/>
  <c r="F242" i="9" s="1"/>
  <c r="E242" i="9"/>
  <c r="B242" i="9" s="1"/>
  <c r="M241" i="9"/>
  <c r="F241" i="9" s="1"/>
  <c r="B241" i="9" s="1"/>
  <c r="L241" i="9"/>
  <c r="E241" i="9"/>
  <c r="M240" i="9"/>
  <c r="L240" i="9"/>
  <c r="F240" i="9" s="1"/>
  <c r="E240" i="9"/>
  <c r="B240" i="9" s="1"/>
  <c r="M239" i="9"/>
  <c r="F239" i="9" s="1"/>
  <c r="B239" i="9" s="1"/>
  <c r="L239" i="9"/>
  <c r="E239" i="9"/>
  <c r="M238" i="9"/>
  <c r="L238" i="9"/>
  <c r="F238" i="9" s="1"/>
  <c r="E238" i="9"/>
  <c r="B238" i="9" s="1"/>
  <c r="M237" i="9"/>
  <c r="F237" i="9" s="1"/>
  <c r="B237" i="9" s="1"/>
  <c r="L237" i="9"/>
  <c r="E237" i="9"/>
  <c r="M236" i="9"/>
  <c r="L236" i="9"/>
  <c r="F236" i="9" s="1"/>
  <c r="E236" i="9"/>
  <c r="B236" i="9" s="1"/>
  <c r="M235" i="9"/>
  <c r="F235" i="9" s="1"/>
  <c r="B235" i="9" s="1"/>
  <c r="L235" i="9"/>
  <c r="E235" i="9"/>
  <c r="M234" i="9"/>
  <c r="L234" i="9"/>
  <c r="F234" i="9" s="1"/>
  <c r="E234" i="9"/>
  <c r="B234" i="9" s="1"/>
  <c r="M233" i="9"/>
  <c r="F233" i="9" s="1"/>
  <c r="B233" i="9" s="1"/>
  <c r="L233" i="9"/>
  <c r="E233" i="9"/>
  <c r="M232" i="9"/>
  <c r="L232" i="9"/>
  <c r="F232" i="9" s="1"/>
  <c r="E232" i="9"/>
  <c r="B232" i="9" s="1"/>
  <c r="M231" i="9"/>
  <c r="F231" i="9" s="1"/>
  <c r="B231" i="9" s="1"/>
  <c r="L231" i="9"/>
  <c r="E231" i="9"/>
  <c r="M230" i="9"/>
  <c r="L230" i="9"/>
  <c r="F230" i="9" s="1"/>
  <c r="E230" i="9"/>
  <c r="B230" i="9" s="1"/>
  <c r="M229" i="9"/>
  <c r="F229" i="9" s="1"/>
  <c r="B229" i="9" s="1"/>
  <c r="L229" i="9"/>
  <c r="E229" i="9"/>
  <c r="M228" i="9"/>
  <c r="L228" i="9"/>
  <c r="F228" i="9" s="1"/>
  <c r="E228" i="9"/>
  <c r="B228" i="9" s="1"/>
  <c r="M227" i="9"/>
  <c r="F227" i="9" s="1"/>
  <c r="B227" i="9" s="1"/>
  <c r="L227" i="9"/>
  <c r="E227" i="9"/>
  <c r="M226" i="9"/>
  <c r="L226" i="9"/>
  <c r="F226" i="9" s="1"/>
  <c r="E226" i="9"/>
  <c r="M225" i="9"/>
  <c r="F225" i="9" s="1"/>
  <c r="B225" i="9" s="1"/>
  <c r="L225" i="9"/>
  <c r="E225" i="9"/>
  <c r="M224" i="9"/>
  <c r="L224" i="9"/>
  <c r="F224" i="9" s="1"/>
  <c r="E224" i="9"/>
  <c r="B224" i="9" s="1"/>
  <c r="M223" i="9"/>
  <c r="F223" i="9" s="1"/>
  <c r="B223" i="9" s="1"/>
  <c r="L223" i="9"/>
  <c r="E223" i="9"/>
  <c r="M222" i="9"/>
  <c r="L222" i="9"/>
  <c r="E222" i="9"/>
  <c r="M221" i="9"/>
  <c r="F221" i="9" s="1"/>
  <c r="B221" i="9" s="1"/>
  <c r="L221" i="9"/>
  <c r="E221" i="9"/>
  <c r="M220" i="9"/>
  <c r="L220" i="9"/>
  <c r="E220" i="9"/>
  <c r="M219" i="9"/>
  <c r="F219" i="9" s="1"/>
  <c r="B219" i="9" s="1"/>
  <c r="L219" i="9"/>
  <c r="E219" i="9"/>
  <c r="M218" i="9"/>
  <c r="L218" i="9"/>
  <c r="E218" i="9"/>
  <c r="M217" i="9"/>
  <c r="L217" i="9"/>
  <c r="E217" i="9"/>
  <c r="M216" i="9"/>
  <c r="L216" i="9"/>
  <c r="F216" i="9" s="1"/>
  <c r="E216" i="9"/>
  <c r="B216" i="9" s="1"/>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E158" i="9" s="1"/>
  <c r="B158" i="9" s="1"/>
  <c r="G158" i="9"/>
  <c r="F158" i="9"/>
  <c r="H157" i="9"/>
  <c r="G157" i="9"/>
  <c r="E157" i="9" s="1"/>
  <c r="B157" i="9" s="1"/>
  <c r="F157" i="9"/>
  <c r="H156" i="9"/>
  <c r="G156" i="9"/>
  <c r="E156" i="9" s="1"/>
  <c r="B156" i="9" s="1"/>
  <c r="F156" i="9"/>
  <c r="H155" i="9"/>
  <c r="G155" i="9"/>
  <c r="F155" i="9"/>
  <c r="E155" i="9"/>
  <c r="B155" i="9" s="1"/>
  <c r="H154" i="9"/>
  <c r="E154" i="9" s="1"/>
  <c r="B154" i="9" s="1"/>
  <c r="G154" i="9"/>
  <c r="F154" i="9"/>
  <c r="H153" i="9"/>
  <c r="G153" i="9"/>
  <c r="F153" i="9"/>
  <c r="H152" i="9"/>
  <c r="G152" i="9"/>
  <c r="E152" i="9" s="1"/>
  <c r="B152" i="9" s="1"/>
  <c r="F152" i="9"/>
  <c r="H151" i="9"/>
  <c r="G151" i="9"/>
  <c r="F151" i="9"/>
  <c r="E151" i="9"/>
  <c r="B151" i="9" s="1"/>
  <c r="H150" i="9"/>
  <c r="E150" i="9" s="1"/>
  <c r="B150" i="9" s="1"/>
  <c r="G150" i="9"/>
  <c r="F150" i="9"/>
  <c r="H149" i="9"/>
  <c r="G149" i="9"/>
  <c r="E149" i="9" s="1"/>
  <c r="B149" i="9" s="1"/>
  <c r="F149" i="9"/>
  <c r="H148" i="9"/>
  <c r="G148" i="9"/>
  <c r="E148" i="9" s="1"/>
  <c r="B148" i="9" s="1"/>
  <c r="F148" i="9"/>
  <c r="H147" i="9"/>
  <c r="G147" i="9"/>
  <c r="F147" i="9"/>
  <c r="E147" i="9"/>
  <c r="B147" i="9" s="1"/>
  <c r="H146" i="9"/>
  <c r="E146" i="9" s="1"/>
  <c r="B146" i="9" s="1"/>
  <c r="G146" i="9"/>
  <c r="F146" i="9"/>
  <c r="H145" i="9"/>
  <c r="G145" i="9"/>
  <c r="E145" i="9" s="1"/>
  <c r="B145" i="9" s="1"/>
  <c r="F145" i="9"/>
  <c r="H144" i="9"/>
  <c r="G144" i="9"/>
  <c r="E144" i="9" s="1"/>
  <c r="B144" i="9" s="1"/>
  <c r="F144" i="9"/>
  <c r="F143" i="9"/>
  <c r="H142" i="9"/>
  <c r="G142" i="9"/>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F98" i="9"/>
  <c r="H97" i="9"/>
  <c r="G97" i="9"/>
  <c r="E97" i="9" s="1"/>
  <c r="B97" i="9" s="1"/>
  <c r="F97" i="9"/>
  <c r="H96" i="9"/>
  <c r="E96" i="9" s="1"/>
  <c r="B96" i="9" s="1"/>
  <c r="G96" i="9"/>
  <c r="F96" i="9"/>
  <c r="H95" i="9"/>
  <c r="G95" i="9"/>
  <c r="F95" i="9"/>
  <c r="E95" i="9"/>
  <c r="B95" i="9" s="1"/>
  <c r="H94" i="9"/>
  <c r="G94" i="9"/>
  <c r="E94" i="9" s="1"/>
  <c r="F94" i="9"/>
  <c r="H93" i="9"/>
  <c r="G93" i="9"/>
  <c r="E93" i="9" s="1"/>
  <c r="B93" i="9" s="1"/>
  <c r="F93" i="9"/>
  <c r="H92" i="9"/>
  <c r="E92" i="9" s="1"/>
  <c r="B92" i="9" s="1"/>
  <c r="G92" i="9"/>
  <c r="F92" i="9"/>
  <c r="H91" i="9"/>
  <c r="G91" i="9"/>
  <c r="F91" i="9"/>
  <c r="E91" i="9"/>
  <c r="B91" i="9" s="1"/>
  <c r="H90" i="9"/>
  <c r="G90" i="9"/>
  <c r="E90" i="9" s="1"/>
  <c r="F90" i="9"/>
  <c r="H89" i="9"/>
  <c r="G89" i="9"/>
  <c r="E89" i="9" s="1"/>
  <c r="B89" i="9" s="1"/>
  <c r="F89" i="9"/>
  <c r="H88" i="9"/>
  <c r="E88" i="9" s="1"/>
  <c r="B88" i="9" s="1"/>
  <c r="G88" i="9"/>
  <c r="F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F82" i="9"/>
  <c r="H81" i="9"/>
  <c r="G81" i="9"/>
  <c r="E81" i="9" s="1"/>
  <c r="B81" i="9" s="1"/>
  <c r="F81" i="9"/>
  <c r="H80" i="9"/>
  <c r="E80" i="9" s="1"/>
  <c r="B80" i="9" s="1"/>
  <c r="G80" i="9"/>
  <c r="F80" i="9"/>
  <c r="H79" i="9"/>
  <c r="G79" i="9"/>
  <c r="F79" i="9"/>
  <c r="E79" i="9"/>
  <c r="B79" i="9" s="1"/>
  <c r="H78" i="9"/>
  <c r="G78" i="9"/>
  <c r="E78" i="9" s="1"/>
  <c r="F78" i="9"/>
  <c r="H77" i="9"/>
  <c r="G77" i="9"/>
  <c r="E77" i="9" s="1"/>
  <c r="B77" i="9" s="1"/>
  <c r="F77" i="9"/>
  <c r="H76" i="9"/>
  <c r="E76" i="9" s="1"/>
  <c r="G76" i="9"/>
  <c r="F76" i="9"/>
  <c r="B76" i="9"/>
  <c r="H75" i="9"/>
  <c r="G75" i="9"/>
  <c r="F75" i="9"/>
  <c r="E75" i="9"/>
  <c r="B75" i="9" s="1"/>
  <c r="H74" i="9"/>
  <c r="G74" i="9"/>
  <c r="E74" i="9" s="1"/>
  <c r="F74" i="9"/>
  <c r="B74" i="9"/>
  <c r="H73" i="9"/>
  <c r="G73" i="9"/>
  <c r="F73" i="9"/>
  <c r="E73" i="9"/>
  <c r="B73" i="9" s="1"/>
  <c r="H72" i="9"/>
  <c r="E72" i="9" s="1"/>
  <c r="G72" i="9"/>
  <c r="F72" i="9"/>
  <c r="B72" i="9"/>
  <c r="H71" i="9"/>
  <c r="E71" i="9" s="1"/>
  <c r="B71" i="9" s="1"/>
  <c r="G71" i="9"/>
  <c r="F71" i="9"/>
  <c r="H70" i="9"/>
  <c r="G70" i="9"/>
  <c r="F70" i="9"/>
  <c r="H69" i="9"/>
  <c r="E69" i="9" s="1"/>
  <c r="B69" i="9" s="1"/>
  <c r="G69" i="9"/>
  <c r="F69" i="9"/>
  <c r="H68" i="9"/>
  <c r="E68" i="9" s="1"/>
  <c r="B68" i="9" s="1"/>
  <c r="G68" i="9"/>
  <c r="F68" i="9"/>
  <c r="H67" i="9"/>
  <c r="G67" i="9"/>
  <c r="F67" i="9"/>
  <c r="E67" i="9"/>
  <c r="B67" i="9" s="1"/>
  <c r="H66" i="9"/>
  <c r="G66" i="9"/>
  <c r="E66" i="9" s="1"/>
  <c r="F66" i="9"/>
  <c r="B66" i="9"/>
  <c r="H65" i="9"/>
  <c r="G65" i="9"/>
  <c r="F65" i="9"/>
  <c r="E65" i="9"/>
  <c r="B65" i="9" s="1"/>
  <c r="H64" i="9"/>
  <c r="E64" i="9" s="1"/>
  <c r="B64" i="9" s="1"/>
  <c r="G64" i="9"/>
  <c r="F64" i="9"/>
  <c r="H63" i="9"/>
  <c r="G63" i="9"/>
  <c r="F63" i="9"/>
  <c r="E63" i="9"/>
  <c r="B63" i="9" s="1"/>
  <c r="H62" i="9"/>
  <c r="G62" i="9"/>
  <c r="E62" i="9" s="1"/>
  <c r="F62" i="9"/>
  <c r="B62" i="9"/>
  <c r="H61" i="9"/>
  <c r="G61" i="9"/>
  <c r="F61" i="9"/>
  <c r="E61" i="9"/>
  <c r="B61" i="9" s="1"/>
  <c r="H60" i="9"/>
  <c r="E60" i="9" s="1"/>
  <c r="G60" i="9"/>
  <c r="F60" i="9"/>
  <c r="B60" i="9"/>
  <c r="H59" i="9"/>
  <c r="G59" i="9"/>
  <c r="F59" i="9"/>
  <c r="E59" i="9"/>
  <c r="B59" i="9" s="1"/>
  <c r="H58" i="9"/>
  <c r="G58" i="9"/>
  <c r="F58" i="9"/>
  <c r="H57" i="9"/>
  <c r="E57" i="9" s="1"/>
  <c r="B57" i="9" s="1"/>
  <c r="G57" i="9"/>
  <c r="F57" i="9"/>
  <c r="H56" i="9"/>
  <c r="E56" i="9" s="1"/>
  <c r="B56" i="9" s="1"/>
  <c r="G56" i="9"/>
  <c r="F56" i="9"/>
  <c r="H55" i="9"/>
  <c r="G55" i="9"/>
  <c r="F55" i="9"/>
  <c r="E55" i="9"/>
  <c r="B55" i="9" s="1"/>
  <c r="H54" i="9"/>
  <c r="G54" i="9"/>
  <c r="E54" i="9" s="1"/>
  <c r="B54" i="9" s="1"/>
  <c r="F54" i="9"/>
  <c r="H53" i="9"/>
  <c r="G53" i="9"/>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H46" i="9"/>
  <c r="G46" i="9"/>
  <c r="F46" i="9"/>
  <c r="H45" i="9"/>
  <c r="G45" i="9"/>
  <c r="F45" i="9"/>
  <c r="E45" i="9"/>
  <c r="B45" i="9" s="1"/>
  <c r="H44" i="9"/>
  <c r="E44" i="9" s="1"/>
  <c r="B44" i="9" s="1"/>
  <c r="G44" i="9"/>
  <c r="F44" i="9"/>
  <c r="H43" i="9"/>
  <c r="G43" i="9"/>
  <c r="F43" i="9"/>
  <c r="H42" i="9"/>
  <c r="G42" i="9"/>
  <c r="E42" i="9" s="1"/>
  <c r="B42" i="9" s="1"/>
  <c r="F42" i="9"/>
  <c r="H41" i="9"/>
  <c r="G41" i="9"/>
  <c r="F41" i="9"/>
  <c r="H40" i="9"/>
  <c r="E40" i="9" s="1"/>
  <c r="B40" i="9" s="1"/>
  <c r="G40" i="9"/>
  <c r="F40" i="9"/>
  <c r="H39" i="9"/>
  <c r="G39" i="9"/>
  <c r="F39" i="9"/>
  <c r="E39" i="9"/>
  <c r="B39" i="9" s="1"/>
  <c r="H38" i="9"/>
  <c r="G38" i="9"/>
  <c r="F38" i="9"/>
  <c r="H37" i="9"/>
  <c r="G37" i="9"/>
  <c r="E37" i="9" s="1"/>
  <c r="B37" i="9" s="1"/>
  <c r="F37" i="9"/>
  <c r="H36" i="9"/>
  <c r="E36" i="9" s="1"/>
  <c r="B36" i="9" s="1"/>
  <c r="G36" i="9"/>
  <c r="F36" i="9"/>
  <c r="H35" i="9"/>
  <c r="E35" i="9" s="1"/>
  <c r="B35" i="9" s="1"/>
  <c r="G35" i="9"/>
  <c r="F35" i="9"/>
  <c r="H34" i="9"/>
  <c r="G34" i="9"/>
  <c r="E34" i="9" s="1"/>
  <c r="B34" i="9" s="1"/>
  <c r="F34" i="9"/>
  <c r="H33" i="9"/>
  <c r="G33" i="9"/>
  <c r="F33" i="9"/>
  <c r="H32" i="9"/>
  <c r="G32" i="9"/>
  <c r="F32" i="9"/>
  <c r="H31" i="9"/>
  <c r="G31" i="9"/>
  <c r="F31" i="9"/>
  <c r="E31" i="9"/>
  <c r="B31" i="9" s="1"/>
  <c r="H30" i="9"/>
  <c r="G30" i="9"/>
  <c r="E30" i="9" s="1"/>
  <c r="B30" i="9" s="1"/>
  <c r="F30" i="9"/>
  <c r="H29" i="9"/>
  <c r="G29" i="9"/>
  <c r="E29" i="9" s="1"/>
  <c r="B29" i="9" s="1"/>
  <c r="F29" i="9"/>
  <c r="H28" i="9"/>
  <c r="E28" i="9" s="1"/>
  <c r="B28" i="9" s="1"/>
  <c r="G28" i="9"/>
  <c r="F28" i="9"/>
  <c r="H27" i="9"/>
  <c r="G27" i="9"/>
  <c r="F27" i="9"/>
  <c r="H26" i="9"/>
  <c r="G26" i="9"/>
  <c r="F26" i="9"/>
  <c r="H25" i="9"/>
  <c r="G25" i="9"/>
  <c r="E25" i="9" s="1"/>
  <c r="B25" i="9" s="1"/>
  <c r="F25" i="9"/>
  <c r="H24" i="9"/>
  <c r="E24" i="9" s="1"/>
  <c r="B24" i="9" s="1"/>
  <c r="G24" i="9"/>
  <c r="F24" i="9"/>
  <c r="H23" i="9"/>
  <c r="G23" i="9"/>
  <c r="F23" i="9"/>
  <c r="E23" i="9"/>
  <c r="B23" i="9" s="1"/>
  <c r="H22" i="9"/>
  <c r="E22" i="9" s="1"/>
  <c r="B22" i="9" s="1"/>
  <c r="G22" i="9"/>
  <c r="F22" i="9"/>
  <c r="F21" i="9"/>
  <c r="F4" i="9"/>
  <c r="O3" i="9"/>
  <c r="G275" i="9" s="1"/>
  <c r="E275" i="9" s="1"/>
  <c r="I3" i="9"/>
  <c r="H3" i="9"/>
  <c r="G3" i="9"/>
  <c r="D101" i="8"/>
  <c r="C1576" i="1" s="1"/>
  <c r="D95" i="8"/>
  <c r="D90" i="8"/>
  <c r="D85" i="8"/>
  <c r="D80" i="8"/>
  <c r="D75" i="8"/>
  <c r="D70" i="8"/>
  <c r="D65" i="8"/>
  <c r="D60" i="8"/>
  <c r="D55" i="8"/>
  <c r="C1530" i="1" s="1"/>
  <c r="H1530" i="1" s="1"/>
  <c r="D50" i="8"/>
  <c r="D44" i="8"/>
  <c r="D36" i="8"/>
  <c r="D26" i="8"/>
  <c r="D18" i="8"/>
  <c r="D8" i="8"/>
  <c r="E44" i="7"/>
  <c r="D44" i="7"/>
  <c r="E39" i="7"/>
  <c r="D39" i="7"/>
  <c r="D38" i="7" s="1"/>
  <c r="H31" i="3" s="1"/>
  <c r="E38" i="7"/>
  <c r="E30" i="7"/>
  <c r="D30" i="7"/>
  <c r="E23" i="7"/>
  <c r="E22" i="7" s="1"/>
  <c r="D23" i="7"/>
  <c r="D22" i="7"/>
  <c r="H30" i="3" s="1"/>
  <c r="E14" i="7"/>
  <c r="D14" i="7"/>
  <c r="E7" i="7"/>
  <c r="E6" i="7" s="1"/>
  <c r="D1437" i="1" s="1"/>
  <c r="D7" i="7"/>
  <c r="D6" i="7" s="1"/>
  <c r="D5" i="7" s="1"/>
  <c r="F140" i="6"/>
  <c r="F139" i="6"/>
  <c r="F138" i="6"/>
  <c r="F137" i="6"/>
  <c r="F136" i="6"/>
  <c r="F135" i="6"/>
  <c r="F134" i="6"/>
  <c r="F133" i="6"/>
  <c r="F132" i="6"/>
  <c r="F131" i="6"/>
  <c r="E130" i="6"/>
  <c r="E129" i="6" s="1"/>
  <c r="D130" i="6"/>
  <c r="F130" i="6" s="1"/>
  <c r="F128" i="6"/>
  <c r="F127" i="6"/>
  <c r="F126" i="6"/>
  <c r="F125" i="6"/>
  <c r="F124" i="6"/>
  <c r="F123" i="6"/>
  <c r="E122" i="6"/>
  <c r="E114" i="6" s="1"/>
  <c r="D122" i="6"/>
  <c r="F121" i="6"/>
  <c r="F120" i="6"/>
  <c r="F119" i="6"/>
  <c r="E118" i="6"/>
  <c r="F118" i="6" s="1"/>
  <c r="D118" i="6"/>
  <c r="F117" i="6"/>
  <c r="F116" i="6"/>
  <c r="E115" i="6"/>
  <c r="F115" i="6" s="1"/>
  <c r="D115" i="6"/>
  <c r="D114" i="6" s="1"/>
  <c r="H27" i="3" s="1"/>
  <c r="F113" i="6"/>
  <c r="F112" i="6"/>
  <c r="F111" i="6"/>
  <c r="F110" i="6"/>
  <c r="F109" i="6"/>
  <c r="F108" i="6"/>
  <c r="E107" i="6"/>
  <c r="D107" i="6"/>
  <c r="F106" i="6"/>
  <c r="F105" i="6"/>
  <c r="F104" i="6"/>
  <c r="F103" i="6"/>
  <c r="F102" i="6"/>
  <c r="F101" i="6"/>
  <c r="F100" i="6"/>
  <c r="F99" i="6"/>
  <c r="E99" i="6"/>
  <c r="D99" i="6"/>
  <c r="F98" i="6"/>
  <c r="F97" i="6"/>
  <c r="F96" i="6"/>
  <c r="F95" i="6"/>
  <c r="E94" i="6"/>
  <c r="D94" i="6"/>
  <c r="F94" i="6" s="1"/>
  <c r="F93" i="6"/>
  <c r="F92" i="6"/>
  <c r="F91" i="6"/>
  <c r="F90" i="6"/>
  <c r="E90" i="6"/>
  <c r="E89" i="6" s="1"/>
  <c r="D90" i="6"/>
  <c r="D89" i="6"/>
  <c r="F88" i="6"/>
  <c r="F87" i="6"/>
  <c r="F86" i="6"/>
  <c r="F85" i="6"/>
  <c r="F84" i="6"/>
  <c r="F83" i="6"/>
  <c r="E82" i="6"/>
  <c r="F82" i="6" s="1"/>
  <c r="D82" i="6"/>
  <c r="F81" i="6"/>
  <c r="F80" i="6"/>
  <c r="F79" i="6"/>
  <c r="F78" i="6"/>
  <c r="F77" i="6"/>
  <c r="F76" i="6"/>
  <c r="E75" i="6"/>
  <c r="F75" i="6" s="1"/>
  <c r="D75" i="6"/>
  <c r="F74" i="6"/>
  <c r="F73" i="6"/>
  <c r="F72" i="6"/>
  <c r="F71" i="6"/>
  <c r="F70" i="6"/>
  <c r="F69" i="6"/>
  <c r="F68" i="6"/>
  <c r="F67" i="6"/>
  <c r="F66" i="6"/>
  <c r="E66" i="6"/>
  <c r="D66" i="6"/>
  <c r="F65" i="6"/>
  <c r="F64" i="6"/>
  <c r="F63" i="6"/>
  <c r="F62" i="6"/>
  <c r="E61" i="6"/>
  <c r="D61" i="6"/>
  <c r="F61" i="6" s="1"/>
  <c r="F60" i="6"/>
  <c r="F59" i="6"/>
  <c r="F58" i="6"/>
  <c r="F57" i="6"/>
  <c r="F56" i="6"/>
  <c r="F55" i="6"/>
  <c r="E54" i="6"/>
  <c r="F54" i="6" s="1"/>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F13" i="6" s="1"/>
  <c r="D13" i="6"/>
  <c r="F12" i="6"/>
  <c r="F11" i="6"/>
  <c r="E10" i="6"/>
  <c r="D10" i="6"/>
  <c r="F10" i="6" s="1"/>
  <c r="F9" i="6"/>
  <c r="F8" i="6"/>
  <c r="F7" i="6"/>
  <c r="E6" i="6"/>
  <c r="F6"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310" i="9" s="1"/>
  <c r="D191" i="5"/>
  <c r="D190" i="5"/>
  <c r="G310" i="9" s="1"/>
  <c r="F189" i="5"/>
  <c r="F188" i="5"/>
  <c r="F187" i="5"/>
  <c r="F186" i="5"/>
  <c r="F185" i="5"/>
  <c r="F184" i="5"/>
  <c r="F183" i="5"/>
  <c r="F182" i="5"/>
  <c r="F181" i="5"/>
  <c r="E180" i="5"/>
  <c r="D180" i="5"/>
  <c r="D177" i="5" s="1"/>
  <c r="G308" i="9" s="1"/>
  <c r="F179" i="5"/>
  <c r="F178" i="5"/>
  <c r="E177" i="5"/>
  <c r="H308" i="9" s="1"/>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E149" i="5"/>
  <c r="H291" i="9" s="1"/>
  <c r="D149" i="5"/>
  <c r="G291" i="9" s="1"/>
  <c r="F148" i="5"/>
  <c r="F147" i="5"/>
  <c r="E146" i="5"/>
  <c r="D1124" i="1" s="1"/>
  <c r="G1124" i="1" s="1"/>
  <c r="D146" i="5"/>
  <c r="F145" i="5"/>
  <c r="F144" i="5"/>
  <c r="F143" i="5"/>
  <c r="F142" i="5"/>
  <c r="E142" i="5"/>
  <c r="D142" i="5"/>
  <c r="F141" i="5"/>
  <c r="F140" i="5"/>
  <c r="F139" i="5"/>
  <c r="F138" i="5"/>
  <c r="F137" i="5"/>
  <c r="F136" i="5"/>
  <c r="E135" i="5"/>
  <c r="E134" i="5" s="1"/>
  <c r="D135" i="5"/>
  <c r="D134" i="5" s="1"/>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D87" i="5"/>
  <c r="F86" i="5"/>
  <c r="F85" i="5"/>
  <c r="F84" i="5"/>
  <c r="F83" i="5"/>
  <c r="F82" i="5"/>
  <c r="F81" i="5"/>
  <c r="F80" i="5"/>
  <c r="E79" i="5"/>
  <c r="E78" i="5" s="1"/>
  <c r="D1056" i="1" s="1"/>
  <c r="G1056" i="1" s="1"/>
  <c r="D79" i="5"/>
  <c r="D78" i="5" s="1"/>
  <c r="F77" i="5"/>
  <c r="F76" i="5"/>
  <c r="F75" i="5"/>
  <c r="F74" i="5"/>
  <c r="F73" i="5"/>
  <c r="F72" i="5"/>
  <c r="F71" i="5"/>
  <c r="E70" i="5"/>
  <c r="E69" i="5" s="1"/>
  <c r="F69" i="5" s="1"/>
  <c r="D70" i="5"/>
  <c r="F70" i="5" s="1"/>
  <c r="D69" i="5"/>
  <c r="F67" i="5"/>
  <c r="F66" i="5"/>
  <c r="F65" i="5"/>
  <c r="F64" i="5"/>
  <c r="F63" i="5"/>
  <c r="E63" i="5"/>
  <c r="D63" i="5"/>
  <c r="F62" i="5"/>
  <c r="F61" i="5"/>
  <c r="F60" i="5"/>
  <c r="F59" i="5"/>
  <c r="F58" i="5"/>
  <c r="F57" i="5"/>
  <c r="E56" i="5"/>
  <c r="F56" i="5" s="1"/>
  <c r="D56" i="5"/>
  <c r="F55" i="5"/>
  <c r="F54" i="5"/>
  <c r="F53" i="5"/>
  <c r="E52" i="5"/>
  <c r="D1030" i="1" s="1"/>
  <c r="G1030" i="1" s="1"/>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D12" i="5" s="1"/>
  <c r="F11" i="5"/>
  <c r="F10" i="5"/>
  <c r="F9" i="5"/>
  <c r="E8" i="5"/>
  <c r="D8"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4" i="4" s="1"/>
  <c r="D593" i="4"/>
  <c r="F592" i="4"/>
  <c r="F591" i="4"/>
  <c r="E590" i="4"/>
  <c r="D590" i="4"/>
  <c r="F590" i="4" s="1"/>
  <c r="F589" i="4"/>
  <c r="F588" i="4"/>
  <c r="F587" i="4"/>
  <c r="E587" i="4"/>
  <c r="D587" i="4"/>
  <c r="F586" i="4"/>
  <c r="F585" i="4"/>
  <c r="E585" i="4"/>
  <c r="E580" i="4" s="1"/>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F490" i="4" s="1"/>
  <c r="D490" i="4"/>
  <c r="F489" i="4"/>
  <c r="F488" i="4"/>
  <c r="F487" i="4"/>
  <c r="F486" i="4"/>
  <c r="F485" i="4"/>
  <c r="E485" i="4"/>
  <c r="E484" i="4" s="1"/>
  <c r="D485" i="4"/>
  <c r="D484" i="4"/>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E459" i="4" s="1"/>
  <c r="D460" i="4"/>
  <c r="F460" i="4" s="1"/>
  <c r="F459" i="4"/>
  <c r="D459"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F418" i="4"/>
  <c r="E418" i="4"/>
  <c r="D418" i="4"/>
  <c r="E417" i="4"/>
  <c r="D412" i="1" s="1"/>
  <c r="H412" i="1" s="1"/>
  <c r="D417" i="4"/>
  <c r="E416" i="4"/>
  <c r="D416" i="4"/>
  <c r="D643" i="4" s="1"/>
  <c r="F643" i="4" s="1"/>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4" i="4" s="1"/>
  <c r="F303" i="4"/>
  <c r="F302" i="4"/>
  <c r="F301" i="4"/>
  <c r="E300" i="4"/>
  <c r="F300"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E252" i="4" s="1"/>
  <c r="D248" i="1" s="1"/>
  <c r="D259" i="4"/>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E224" i="4"/>
  <c r="F223" i="4"/>
  <c r="F222" i="4"/>
  <c r="F221" i="4"/>
  <c r="F220" i="4"/>
  <c r="E219" i="4"/>
  <c r="D219" i="4"/>
  <c r="F219" i="4" s="1"/>
  <c r="F218" i="4"/>
  <c r="F217" i="4"/>
  <c r="E216" i="4"/>
  <c r="D216" i="4"/>
  <c r="F216" i="4" s="1"/>
  <c r="F214" i="4"/>
  <c r="F213" i="4"/>
  <c r="F212" i="4"/>
  <c r="F211" i="4"/>
  <c r="E210" i="4"/>
  <c r="F210" i="4" s="1"/>
  <c r="D210" i="4"/>
  <c r="F209" i="4"/>
  <c r="F208" i="4"/>
  <c r="F207" i="4"/>
  <c r="F206" i="4"/>
  <c r="F205" i="4"/>
  <c r="F204" i="4"/>
  <c r="F203" i="4"/>
  <c r="E202" i="4"/>
  <c r="D198" i="1" s="1"/>
  <c r="D202" i="4"/>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E152" i="4" s="1"/>
  <c r="D159" i="4"/>
  <c r="F158" i="4"/>
  <c r="F157" i="4"/>
  <c r="F156" i="4"/>
  <c r="F155" i="4"/>
  <c r="F154" i="4"/>
  <c r="E153" i="4"/>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F134" i="4" s="1"/>
  <c r="D133" i="4"/>
  <c r="F133" i="4" s="1"/>
  <c r="F132" i="4"/>
  <c r="F131" i="4"/>
  <c r="F130" i="4"/>
  <c r="F129" i="4"/>
  <c r="F128" i="4"/>
  <c r="E128" i="4"/>
  <c r="D128" i="4"/>
  <c r="F127" i="4"/>
  <c r="F126" i="4"/>
  <c r="E125" i="4"/>
  <c r="D125" i="4"/>
  <c r="D124" i="4" s="1"/>
  <c r="F124" i="4" s="1"/>
  <c r="E124" i="4"/>
  <c r="F123" i="4"/>
  <c r="F122" i="4"/>
  <c r="F121" i="4"/>
  <c r="E120" i="4"/>
  <c r="D120" i="4"/>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3" i="4"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D59" i="4"/>
  <c r="F58" i="4"/>
  <c r="F57" i="4"/>
  <c r="F56" i="4"/>
  <c r="F55" i="4"/>
  <c r="E54" i="4"/>
  <c r="D54" i="4"/>
  <c r="F53" i="4"/>
  <c r="F52" i="4"/>
  <c r="E51" i="4"/>
  <c r="D51" i="4"/>
  <c r="F51" i="4"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F8" i="4" s="1"/>
  <c r="D8" i="4"/>
  <c r="D7"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H1579" i="1"/>
  <c r="G1579" i="1"/>
  <c r="C1579" i="1"/>
  <c r="C1578" i="1"/>
  <c r="H1578" i="1" s="1"/>
  <c r="H1577" i="1"/>
  <c r="C1577" i="1"/>
  <c r="G1577" i="1" s="1"/>
  <c r="H1576" i="1"/>
  <c r="G1576" i="1"/>
  <c r="C1575" i="1"/>
  <c r="C1574" i="1"/>
  <c r="H1574" i="1" s="1"/>
  <c r="H1573" i="1"/>
  <c r="G1573" i="1"/>
  <c r="C1573" i="1"/>
  <c r="G1572" i="1"/>
  <c r="C1572" i="1"/>
  <c r="H1572" i="1" s="1"/>
  <c r="H1571" i="1"/>
  <c r="C1571" i="1"/>
  <c r="G1571" i="1" s="1"/>
  <c r="H1570" i="1"/>
  <c r="C1570" i="1"/>
  <c r="G1570" i="1" s="1"/>
  <c r="H1569" i="1"/>
  <c r="G1569" i="1"/>
  <c r="C1569" i="1"/>
  <c r="C1568" i="1"/>
  <c r="H1568" i="1" s="1"/>
  <c r="C1567" i="1"/>
  <c r="G1567" i="1" s="1"/>
  <c r="C1566" i="1"/>
  <c r="H1566" i="1" s="1"/>
  <c r="C1565" i="1"/>
  <c r="H1565" i="1" s="1"/>
  <c r="G1564" i="1"/>
  <c r="C1564" i="1"/>
  <c r="H1564" i="1" s="1"/>
  <c r="H1563" i="1"/>
  <c r="C1563" i="1"/>
  <c r="G1563" i="1" s="1"/>
  <c r="H1562" i="1"/>
  <c r="G1562" i="1"/>
  <c r="C1562" i="1"/>
  <c r="C1561" i="1"/>
  <c r="H1561" i="1" s="1"/>
  <c r="C1560" i="1"/>
  <c r="H1560" i="1" s="1"/>
  <c r="H1559" i="1"/>
  <c r="C1559" i="1"/>
  <c r="G1559" i="1" s="1"/>
  <c r="H1558" i="1"/>
  <c r="G1558" i="1"/>
  <c r="C1558" i="1"/>
  <c r="C1557" i="1"/>
  <c r="H1557" i="1" s="1"/>
  <c r="G1556" i="1"/>
  <c r="C1556" i="1"/>
  <c r="H1556" i="1" s="1"/>
  <c r="C1555" i="1"/>
  <c r="G1555" i="1" s="1"/>
  <c r="H1554" i="1"/>
  <c r="G1554" i="1"/>
  <c r="C1554" i="1"/>
  <c r="C1553" i="1"/>
  <c r="H1553" i="1" s="1"/>
  <c r="G1552" i="1"/>
  <c r="C1552" i="1"/>
  <c r="H1552" i="1" s="1"/>
  <c r="C1551" i="1"/>
  <c r="G1551" i="1" s="1"/>
  <c r="C1550" i="1"/>
  <c r="G1550" i="1" s="1"/>
  <c r="G1549" i="1"/>
  <c r="C1549" i="1"/>
  <c r="H1549" i="1" s="1"/>
  <c r="G1548" i="1"/>
  <c r="C1548" i="1"/>
  <c r="H1548" i="1" s="1"/>
  <c r="H1547" i="1"/>
  <c r="C1547" i="1"/>
  <c r="G1547" i="1" s="1"/>
  <c r="H1546" i="1"/>
  <c r="G1546" i="1"/>
  <c r="C1546" i="1"/>
  <c r="H1545" i="1"/>
  <c r="G1545" i="1"/>
  <c r="C1545" i="1"/>
  <c r="G1544" i="1"/>
  <c r="C1544" i="1"/>
  <c r="H1544" i="1" s="1"/>
  <c r="H1543" i="1"/>
  <c r="C1543" i="1"/>
  <c r="G1543" i="1" s="1"/>
  <c r="H1542" i="1"/>
  <c r="G1542" i="1"/>
  <c r="C1542" i="1"/>
  <c r="G1541" i="1"/>
  <c r="C1541" i="1"/>
  <c r="H1541" i="1" s="1"/>
  <c r="G1540" i="1"/>
  <c r="C1540" i="1"/>
  <c r="H1540" i="1" s="1"/>
  <c r="H1539" i="1"/>
  <c r="C1539" i="1"/>
  <c r="G1539" i="1" s="1"/>
  <c r="C1538" i="1"/>
  <c r="G1538" i="1" s="1"/>
  <c r="C1537" i="1"/>
  <c r="H1537" i="1" s="1"/>
  <c r="C1536" i="1"/>
  <c r="H1536" i="1" s="1"/>
  <c r="C1535" i="1"/>
  <c r="G1535" i="1" s="1"/>
  <c r="H1534" i="1"/>
  <c r="G1534" i="1"/>
  <c r="C1534" i="1"/>
  <c r="C1533" i="1"/>
  <c r="H1533" i="1" s="1"/>
  <c r="C1532" i="1"/>
  <c r="H1532" i="1" s="1"/>
  <c r="C1531" i="1"/>
  <c r="G1531" i="1" s="1"/>
  <c r="H1529" i="1"/>
  <c r="G1529" i="1"/>
  <c r="C1529" i="1"/>
  <c r="G1528" i="1"/>
  <c r="C1528" i="1"/>
  <c r="H1528" i="1" s="1"/>
  <c r="H1527" i="1"/>
  <c r="C1527" i="1"/>
  <c r="G1527" i="1" s="1"/>
  <c r="C1526" i="1"/>
  <c r="H1526" i="1" s="1"/>
  <c r="C1525" i="1"/>
  <c r="H1525" i="1" s="1"/>
  <c r="H1523" i="1"/>
  <c r="C1523" i="1"/>
  <c r="G1523" i="1" s="1"/>
  <c r="H1522" i="1"/>
  <c r="G1522" i="1"/>
  <c r="C1522" i="1"/>
  <c r="H1521" i="1"/>
  <c r="G1521" i="1"/>
  <c r="C1521" i="1"/>
  <c r="G1520" i="1"/>
  <c r="C1520" i="1"/>
  <c r="H1520" i="1" s="1"/>
  <c r="H1519" i="1"/>
  <c r="C1519" i="1"/>
  <c r="G1519" i="1" s="1"/>
  <c r="C1516" i="1"/>
  <c r="C1515" i="1"/>
  <c r="C1514" i="1"/>
  <c r="H1514" i="1" s="1"/>
  <c r="C1513" i="1"/>
  <c r="G1513" i="1" s="1"/>
  <c r="C1512" i="1"/>
  <c r="C1511" i="1"/>
  <c r="C1510" i="1"/>
  <c r="G1510" i="1" s="1"/>
  <c r="C1509" i="1"/>
  <c r="G1509" i="1" s="1"/>
  <c r="C1508" i="1"/>
  <c r="C1507" i="1"/>
  <c r="C1506" i="1"/>
  <c r="H1506" i="1" s="1"/>
  <c r="C1505" i="1"/>
  <c r="G1505" i="1" s="1"/>
  <c r="C1504" i="1"/>
  <c r="C1503" i="1"/>
  <c r="C1502" i="1"/>
  <c r="H1502" i="1" s="1"/>
  <c r="C1501" i="1"/>
  <c r="G1501" i="1" s="1"/>
  <c r="C1500" i="1"/>
  <c r="C1498" i="1"/>
  <c r="H1498" i="1" s="1"/>
  <c r="C1497" i="1"/>
  <c r="G1497" i="1" s="1"/>
  <c r="C1496" i="1"/>
  <c r="C1495" i="1"/>
  <c r="G1494" i="1"/>
  <c r="C1494" i="1"/>
  <c r="H1494" i="1" s="1"/>
  <c r="C1493" i="1"/>
  <c r="G1493" i="1" s="1"/>
  <c r="C1492" i="1"/>
  <c r="C1491" i="1"/>
  <c r="C1490" i="1"/>
  <c r="H1490" i="1" s="1"/>
  <c r="C1489" i="1"/>
  <c r="G1489" i="1" s="1"/>
  <c r="C1488" i="1"/>
  <c r="C1487" i="1"/>
  <c r="C1486" i="1"/>
  <c r="H1486" i="1" s="1"/>
  <c r="C1485" i="1"/>
  <c r="G1485" i="1" s="1"/>
  <c r="C1484" i="1"/>
  <c r="C1483" i="1"/>
  <c r="H1482" i="1"/>
  <c r="G1482" i="1"/>
  <c r="C1482" i="1"/>
  <c r="C1480" i="1"/>
  <c r="H1479" i="1"/>
  <c r="D1479" i="1"/>
  <c r="C1479" i="1"/>
  <c r="H1478" i="1"/>
  <c r="D1478" i="1"/>
  <c r="C1478" i="1"/>
  <c r="G1478" i="1" s="1"/>
  <c r="D1477" i="1"/>
  <c r="C1477" i="1"/>
  <c r="J1476" i="1"/>
  <c r="H1476" i="1"/>
  <c r="D1476" i="1"/>
  <c r="C1476" i="1"/>
  <c r="G1476" i="1" s="1"/>
  <c r="D1475" i="1"/>
  <c r="H1475" i="1" s="1"/>
  <c r="C1475" i="1"/>
  <c r="J1474" i="1"/>
  <c r="H1474" i="1"/>
  <c r="G1474" i="1"/>
  <c r="I1474" i="1" s="1"/>
  <c r="D1474" i="1"/>
  <c r="C1474" i="1"/>
  <c r="D1473" i="1"/>
  <c r="C1473" i="1"/>
  <c r="J1472" i="1"/>
  <c r="G1472" i="1"/>
  <c r="D1472" i="1"/>
  <c r="H1472" i="1" s="1"/>
  <c r="C1472" i="1"/>
  <c r="D1471" i="1"/>
  <c r="H1471" i="1" s="1"/>
  <c r="C1471" i="1"/>
  <c r="D1470" i="1"/>
  <c r="C1470" i="1"/>
  <c r="G1470" i="1" s="1"/>
  <c r="D1469" i="1"/>
  <c r="C1469" i="1"/>
  <c r="J1468" i="1"/>
  <c r="G1468" i="1"/>
  <c r="D1468" i="1"/>
  <c r="H1468" i="1" s="1"/>
  <c r="C1468" i="1"/>
  <c r="D1467" i="1"/>
  <c r="H1467" i="1" s="1"/>
  <c r="C1467" i="1"/>
  <c r="J1466" i="1"/>
  <c r="H1466" i="1"/>
  <c r="G1466" i="1"/>
  <c r="I1466" i="1" s="1"/>
  <c r="D1466" i="1"/>
  <c r="C1466" i="1"/>
  <c r="D1465" i="1"/>
  <c r="C1465" i="1"/>
  <c r="H1465" i="1" s="1"/>
  <c r="J1464" i="1"/>
  <c r="G1464" i="1"/>
  <c r="I1464" i="1" s="1"/>
  <c r="D1464" i="1"/>
  <c r="H1464" i="1" s="1"/>
  <c r="C1464" i="1"/>
  <c r="D1463" i="1"/>
  <c r="H1463" i="1" s="1"/>
  <c r="C1463" i="1"/>
  <c r="J1462" i="1"/>
  <c r="H1462" i="1"/>
  <c r="G1462" i="1"/>
  <c r="I1462" i="1" s="1"/>
  <c r="D1462" i="1"/>
  <c r="C1462" i="1"/>
  <c r="H1461" i="1"/>
  <c r="G1461" i="1"/>
  <c r="D1461" i="1"/>
  <c r="C1461" i="1"/>
  <c r="D1460" i="1"/>
  <c r="C1460" i="1"/>
  <c r="J1459" i="1"/>
  <c r="G1459" i="1"/>
  <c r="D1459" i="1"/>
  <c r="H1459" i="1" s="1"/>
  <c r="C1459" i="1"/>
  <c r="D1458" i="1"/>
  <c r="H1458" i="1" s="1"/>
  <c r="C1458" i="1"/>
  <c r="J1457" i="1"/>
  <c r="H1457" i="1"/>
  <c r="G1457" i="1"/>
  <c r="I1457" i="1" s="1"/>
  <c r="D1457" i="1"/>
  <c r="C1457" i="1"/>
  <c r="D1456" i="1"/>
  <c r="C1456" i="1"/>
  <c r="H1456" i="1" s="1"/>
  <c r="J1455" i="1"/>
  <c r="G1455" i="1"/>
  <c r="I1455" i="1" s="1"/>
  <c r="D1455" i="1"/>
  <c r="H1455" i="1" s="1"/>
  <c r="C1455" i="1"/>
  <c r="G1454" i="1"/>
  <c r="D1454" i="1"/>
  <c r="H1454" i="1" s="1"/>
  <c r="C1454" i="1"/>
  <c r="G1453" i="1"/>
  <c r="D1453" i="1"/>
  <c r="H1453" i="1" s="1"/>
  <c r="C1453" i="1"/>
  <c r="D1452" i="1"/>
  <c r="H1452" i="1" s="1"/>
  <c r="C1452" i="1"/>
  <c r="J1451" i="1"/>
  <c r="H1451" i="1"/>
  <c r="G1451" i="1"/>
  <c r="I1451" i="1" s="1"/>
  <c r="D1451" i="1"/>
  <c r="C1451" i="1"/>
  <c r="D1450" i="1"/>
  <c r="C1450" i="1"/>
  <c r="J1449" i="1"/>
  <c r="G1449" i="1"/>
  <c r="D1449" i="1"/>
  <c r="H1449" i="1" s="1"/>
  <c r="C1449" i="1"/>
  <c r="D1448" i="1"/>
  <c r="H1448" i="1" s="1"/>
  <c r="C1448" i="1"/>
  <c r="J1447" i="1"/>
  <c r="H1447" i="1"/>
  <c r="G1447" i="1"/>
  <c r="I1447" i="1" s="1"/>
  <c r="D1447" i="1"/>
  <c r="C1447" i="1"/>
  <c r="D1446" i="1"/>
  <c r="C1446" i="1"/>
  <c r="H1446" i="1" s="1"/>
  <c r="D1445" i="1"/>
  <c r="J1445" i="1" s="1"/>
  <c r="C1445" i="1"/>
  <c r="D1444" i="1"/>
  <c r="C1444" i="1"/>
  <c r="G1444" i="1" s="1"/>
  <c r="D1443" i="1"/>
  <c r="G1443" i="1" s="1"/>
  <c r="C1443" i="1"/>
  <c r="G1442" i="1"/>
  <c r="D1442" i="1"/>
  <c r="C1442" i="1"/>
  <c r="D1441" i="1"/>
  <c r="C1441" i="1"/>
  <c r="D1440" i="1"/>
  <c r="C1440" i="1"/>
  <c r="D1439" i="1"/>
  <c r="C1439" i="1"/>
  <c r="C1438" i="1"/>
  <c r="C1437" i="1"/>
  <c r="C1436" i="1"/>
  <c r="D1434" i="1"/>
  <c r="C1434" i="1"/>
  <c r="D1433" i="1"/>
  <c r="C1433" i="1"/>
  <c r="G1432" i="1"/>
  <c r="D1432" i="1"/>
  <c r="C1432" i="1"/>
  <c r="H1432" i="1" s="1"/>
  <c r="D1431" i="1"/>
  <c r="G1431" i="1" s="1"/>
  <c r="C1431" i="1"/>
  <c r="D1430" i="1"/>
  <c r="C1430" i="1"/>
  <c r="H1430" i="1" s="1"/>
  <c r="D1429" i="1"/>
  <c r="C1429" i="1"/>
  <c r="G1428" i="1"/>
  <c r="D1428" i="1"/>
  <c r="C1428" i="1"/>
  <c r="H1428" i="1" s="1"/>
  <c r="G1427" i="1"/>
  <c r="D1427" i="1"/>
  <c r="C1427" i="1"/>
  <c r="D1426" i="1"/>
  <c r="C1426" i="1"/>
  <c r="G1426" i="1" s="1"/>
  <c r="D1425" i="1"/>
  <c r="C1425" i="1"/>
  <c r="D1424" i="1"/>
  <c r="C1424" i="1"/>
  <c r="H1424" i="1" s="1"/>
  <c r="D1423" i="1"/>
  <c r="D1422" i="1"/>
  <c r="C1422" i="1"/>
  <c r="D1421" i="1"/>
  <c r="C1421" i="1"/>
  <c r="G1420" i="1"/>
  <c r="D1420" i="1"/>
  <c r="C1420" i="1"/>
  <c r="H1420" i="1" s="1"/>
  <c r="D1419" i="1"/>
  <c r="G1419" i="1" s="1"/>
  <c r="C1419" i="1"/>
  <c r="D1418" i="1"/>
  <c r="C1418" i="1"/>
  <c r="D1417" i="1"/>
  <c r="C1417" i="1"/>
  <c r="G1416" i="1"/>
  <c r="D1416" i="1"/>
  <c r="C1416" i="1"/>
  <c r="G1415" i="1"/>
  <c r="D1415" i="1"/>
  <c r="C1415" i="1"/>
  <c r="D1414" i="1"/>
  <c r="G1414" i="1" s="1"/>
  <c r="C1414" i="1"/>
  <c r="D1413" i="1"/>
  <c r="C1413" i="1"/>
  <c r="D1412" i="1"/>
  <c r="C1412" i="1"/>
  <c r="D1411" i="1"/>
  <c r="G1411" i="1" s="1"/>
  <c r="C1411" i="1"/>
  <c r="D1410" i="1"/>
  <c r="G1410" i="1" s="1"/>
  <c r="C1410" i="1"/>
  <c r="D1409" i="1"/>
  <c r="C1409" i="1"/>
  <c r="C1408" i="1"/>
  <c r="D1407" i="1"/>
  <c r="G1407" i="1" s="1"/>
  <c r="C1407" i="1"/>
  <c r="D1406" i="1"/>
  <c r="C1406" i="1"/>
  <c r="D1405" i="1"/>
  <c r="C1405" i="1"/>
  <c r="D1404" i="1"/>
  <c r="G1404" i="1" s="1"/>
  <c r="C1404" i="1"/>
  <c r="D1403" i="1"/>
  <c r="G1403" i="1" s="1"/>
  <c r="C1403" i="1"/>
  <c r="D1402" i="1"/>
  <c r="C1402" i="1"/>
  <c r="D1401" i="1"/>
  <c r="C1401" i="1"/>
  <c r="D1400" i="1"/>
  <c r="C1400" i="1"/>
  <c r="G1399" i="1"/>
  <c r="D1399" i="1"/>
  <c r="C1399" i="1"/>
  <c r="D1398" i="1"/>
  <c r="G1398" i="1" s="1"/>
  <c r="C1398" i="1"/>
  <c r="D1397" i="1"/>
  <c r="C1397" i="1"/>
  <c r="G1396" i="1"/>
  <c r="D1396" i="1"/>
  <c r="C1396" i="1"/>
  <c r="H1396" i="1" s="1"/>
  <c r="D1395" i="1"/>
  <c r="G1395" i="1" s="1"/>
  <c r="C1395" i="1"/>
  <c r="G1394" i="1"/>
  <c r="D1394" i="1"/>
  <c r="C1394" i="1"/>
  <c r="H1394" i="1" s="1"/>
  <c r="D1393" i="1"/>
  <c r="C1393" i="1"/>
  <c r="D1392" i="1"/>
  <c r="C1392" i="1"/>
  <c r="H1392" i="1" s="1"/>
  <c r="D1391" i="1"/>
  <c r="G1391" i="1" s="1"/>
  <c r="C1391" i="1"/>
  <c r="D1390" i="1"/>
  <c r="C1390" i="1"/>
  <c r="H1390" i="1" s="1"/>
  <c r="D1389" i="1"/>
  <c r="C1389" i="1"/>
  <c r="G1388" i="1"/>
  <c r="D1388" i="1"/>
  <c r="C1388" i="1"/>
  <c r="H1388" i="1" s="1"/>
  <c r="D1387" i="1"/>
  <c r="G1387" i="1" s="1"/>
  <c r="C1387" i="1"/>
  <c r="G1386" i="1"/>
  <c r="D1386" i="1"/>
  <c r="C1386" i="1"/>
  <c r="H1386" i="1" s="1"/>
  <c r="D1385" i="1"/>
  <c r="C1385" i="1"/>
  <c r="D1384" i="1"/>
  <c r="C1384" i="1"/>
  <c r="H1384" i="1" s="1"/>
  <c r="D1383" i="1"/>
  <c r="G1383" i="1" s="1"/>
  <c r="C1383" i="1"/>
  <c r="D1382" i="1"/>
  <c r="C1382" i="1"/>
  <c r="H1382" i="1" s="1"/>
  <c r="D1381" i="1"/>
  <c r="C1381" i="1"/>
  <c r="D1380" i="1"/>
  <c r="G1380" i="1" s="1"/>
  <c r="C1380" i="1"/>
  <c r="D1379" i="1"/>
  <c r="C1379" i="1"/>
  <c r="D1378" i="1"/>
  <c r="G1378" i="1" s="1"/>
  <c r="C1378" i="1"/>
  <c r="D1377" i="1"/>
  <c r="C1377" i="1"/>
  <c r="D1376" i="1"/>
  <c r="C1376" i="1"/>
  <c r="D1375" i="1"/>
  <c r="G1375" i="1" s="1"/>
  <c r="C1375" i="1"/>
  <c r="D1374" i="1"/>
  <c r="C1374" i="1"/>
  <c r="H1374" i="1" s="1"/>
  <c r="D1373" i="1"/>
  <c r="C1373" i="1"/>
  <c r="G1372" i="1"/>
  <c r="D1372" i="1"/>
  <c r="C1372" i="1"/>
  <c r="H1372" i="1" s="1"/>
  <c r="D1371" i="1"/>
  <c r="G1371" i="1" s="1"/>
  <c r="C1371" i="1"/>
  <c r="G1370" i="1"/>
  <c r="D1370" i="1"/>
  <c r="C1370" i="1"/>
  <c r="H1370" i="1" s="1"/>
  <c r="D1369" i="1"/>
  <c r="C1369" i="1"/>
  <c r="D1368" i="1"/>
  <c r="C1368" i="1"/>
  <c r="D1367" i="1"/>
  <c r="G1367" i="1" s="1"/>
  <c r="C1367" i="1"/>
  <c r="D1366" i="1"/>
  <c r="C1366" i="1"/>
  <c r="H1366" i="1" s="1"/>
  <c r="D1365" i="1"/>
  <c r="C1365" i="1"/>
  <c r="G1364" i="1"/>
  <c r="D1364" i="1"/>
  <c r="C1364" i="1"/>
  <c r="H1364" i="1" s="1"/>
  <c r="D1363" i="1"/>
  <c r="G1363" i="1" s="1"/>
  <c r="C1363" i="1"/>
  <c r="G1362" i="1"/>
  <c r="D1362" i="1"/>
  <c r="C1362" i="1"/>
  <c r="H1362" i="1" s="1"/>
  <c r="D1361" i="1"/>
  <c r="C1361" i="1"/>
  <c r="D1360" i="1"/>
  <c r="C1360" i="1"/>
  <c r="D1359" i="1"/>
  <c r="G1359" i="1" s="1"/>
  <c r="C1359" i="1"/>
  <c r="D1358" i="1"/>
  <c r="C1358" i="1"/>
  <c r="D1357" i="1"/>
  <c r="C1357" i="1"/>
  <c r="G1356" i="1"/>
  <c r="D1356" i="1"/>
  <c r="C1356" i="1"/>
  <c r="H1356" i="1" s="1"/>
  <c r="D1355" i="1"/>
  <c r="G1355" i="1" s="1"/>
  <c r="C1355" i="1"/>
  <c r="G1354" i="1"/>
  <c r="D1354" i="1"/>
  <c r="C1354" i="1"/>
  <c r="H1354" i="1" s="1"/>
  <c r="D1353" i="1"/>
  <c r="C1353" i="1"/>
  <c r="D1352" i="1"/>
  <c r="C1352" i="1"/>
  <c r="H1352" i="1" s="1"/>
  <c r="D1351" i="1"/>
  <c r="G1351" i="1" s="1"/>
  <c r="C1351" i="1"/>
  <c r="D1350" i="1"/>
  <c r="C1350" i="1"/>
  <c r="H1350" i="1" s="1"/>
  <c r="D1349" i="1"/>
  <c r="C1349" i="1"/>
  <c r="G1348" i="1"/>
  <c r="D1348" i="1"/>
  <c r="C1348" i="1"/>
  <c r="H1348" i="1" s="1"/>
  <c r="D1347" i="1"/>
  <c r="C1347" i="1"/>
  <c r="G1346" i="1"/>
  <c r="D1346" i="1"/>
  <c r="C1346" i="1"/>
  <c r="H1346" i="1" s="1"/>
  <c r="D1345" i="1"/>
  <c r="C1345" i="1"/>
  <c r="D1344" i="1"/>
  <c r="C1344" i="1"/>
  <c r="H1344" i="1" s="1"/>
  <c r="D1343" i="1"/>
  <c r="G1343" i="1" s="1"/>
  <c r="C1343" i="1"/>
  <c r="D1342" i="1"/>
  <c r="C1342" i="1"/>
  <c r="H1342" i="1" s="1"/>
  <c r="D1341" i="1"/>
  <c r="C1341" i="1"/>
  <c r="G1340" i="1"/>
  <c r="D1340" i="1"/>
  <c r="C1340" i="1"/>
  <c r="H1340" i="1" s="1"/>
  <c r="D1339" i="1"/>
  <c r="C1339" i="1"/>
  <c r="G1338" i="1"/>
  <c r="D1338" i="1"/>
  <c r="C1338" i="1"/>
  <c r="H1338" i="1" s="1"/>
  <c r="D1337" i="1"/>
  <c r="G1337" i="1" s="1"/>
  <c r="C1337" i="1"/>
  <c r="D1336" i="1"/>
  <c r="C1336" i="1"/>
  <c r="H1336" i="1" s="1"/>
  <c r="D1335" i="1"/>
  <c r="C1335" i="1"/>
  <c r="D1334" i="1"/>
  <c r="C1334" i="1"/>
  <c r="D1333" i="1"/>
  <c r="C1333" i="1"/>
  <c r="G1332" i="1"/>
  <c r="D1332" i="1"/>
  <c r="C1332" i="1"/>
  <c r="H1332" i="1" s="1"/>
  <c r="D1331" i="1"/>
  <c r="C1331" i="1"/>
  <c r="D1330" i="1"/>
  <c r="G1330" i="1" s="1"/>
  <c r="C1330" i="1"/>
  <c r="D1328" i="1"/>
  <c r="G1328" i="1" s="1"/>
  <c r="C1328" i="1"/>
  <c r="D1327" i="1"/>
  <c r="G1327" i="1" s="1"/>
  <c r="C1327" i="1"/>
  <c r="D1326" i="1"/>
  <c r="C1326" i="1"/>
  <c r="H1326" i="1" s="1"/>
  <c r="D1325" i="1"/>
  <c r="C1325" i="1"/>
  <c r="D1324" i="1"/>
  <c r="C1324" i="1"/>
  <c r="H1324" i="1" s="1"/>
  <c r="D1323" i="1"/>
  <c r="G1323" i="1" s="1"/>
  <c r="C1323" i="1"/>
  <c r="D1322" i="1"/>
  <c r="G1322" i="1" s="1"/>
  <c r="C1322" i="1"/>
  <c r="D1321" i="1"/>
  <c r="C1321" i="1"/>
  <c r="G1320" i="1"/>
  <c r="D1320" i="1"/>
  <c r="C1320" i="1"/>
  <c r="H1320" i="1" s="1"/>
  <c r="D1319" i="1"/>
  <c r="G1319" i="1" s="1"/>
  <c r="C1319" i="1"/>
  <c r="D1318" i="1"/>
  <c r="C1318" i="1"/>
  <c r="H1318" i="1" s="1"/>
  <c r="D1317" i="1"/>
  <c r="C1317" i="1"/>
  <c r="D1316" i="1"/>
  <c r="C1316" i="1"/>
  <c r="H1316" i="1" s="1"/>
  <c r="D1315" i="1"/>
  <c r="G1315" i="1" s="1"/>
  <c r="C1315" i="1"/>
  <c r="D1314" i="1"/>
  <c r="G1314" i="1" s="1"/>
  <c r="C1314" i="1"/>
  <c r="D1313" i="1"/>
  <c r="C1313" i="1"/>
  <c r="G1312" i="1"/>
  <c r="D1312" i="1"/>
  <c r="C1312" i="1"/>
  <c r="H1312" i="1" s="1"/>
  <c r="D1311" i="1"/>
  <c r="G1311" i="1" s="1"/>
  <c r="C1311" i="1"/>
  <c r="D1310" i="1"/>
  <c r="C1310" i="1"/>
  <c r="H1310" i="1" s="1"/>
  <c r="D1309" i="1"/>
  <c r="C1309" i="1"/>
  <c r="D1308" i="1"/>
  <c r="C1308" i="1"/>
  <c r="D1307" i="1"/>
  <c r="G1307" i="1" s="1"/>
  <c r="C1307" i="1"/>
  <c r="G1306" i="1"/>
  <c r="D1306" i="1"/>
  <c r="C1306" i="1"/>
  <c r="H1306" i="1" s="1"/>
  <c r="D1305" i="1"/>
  <c r="C1305" i="1"/>
  <c r="D1304" i="1"/>
  <c r="G1304" i="1" s="1"/>
  <c r="C1304" i="1"/>
  <c r="H1304" i="1" s="1"/>
  <c r="D1303" i="1"/>
  <c r="G1303" i="1" s="1"/>
  <c r="C1303" i="1"/>
  <c r="D1302" i="1"/>
  <c r="C1302" i="1"/>
  <c r="D1301" i="1"/>
  <c r="C1301" i="1"/>
  <c r="D1300" i="1"/>
  <c r="C1300" i="1"/>
  <c r="C1299" i="1"/>
  <c r="G1298" i="1"/>
  <c r="D1298" i="1"/>
  <c r="C1298" i="1"/>
  <c r="H1298" i="1" s="1"/>
  <c r="D1297" i="1"/>
  <c r="C1297" i="1"/>
  <c r="G1296" i="1"/>
  <c r="D1296" i="1"/>
  <c r="C1296" i="1"/>
  <c r="H1296" i="1" s="1"/>
  <c r="D1295" i="1"/>
  <c r="G1295" i="1" s="1"/>
  <c r="C1295" i="1"/>
  <c r="D1294" i="1"/>
  <c r="C1294" i="1"/>
  <c r="H1294" i="1" s="1"/>
  <c r="D1293" i="1"/>
  <c r="C1293" i="1"/>
  <c r="D1292" i="1"/>
  <c r="C1292" i="1"/>
  <c r="H1292" i="1" s="1"/>
  <c r="D1291" i="1"/>
  <c r="G1291" i="1" s="1"/>
  <c r="C1291" i="1"/>
  <c r="G1290" i="1"/>
  <c r="D1290" i="1"/>
  <c r="C1290" i="1"/>
  <c r="H1290" i="1" s="1"/>
  <c r="D1289" i="1"/>
  <c r="C1289" i="1"/>
  <c r="G1288" i="1"/>
  <c r="D1288" i="1"/>
  <c r="C1288" i="1"/>
  <c r="H1288" i="1" s="1"/>
  <c r="D1287" i="1"/>
  <c r="G1287" i="1" s="1"/>
  <c r="C1287" i="1"/>
  <c r="D1286" i="1"/>
  <c r="C1286" i="1"/>
  <c r="H1286" i="1" s="1"/>
  <c r="D1285" i="1"/>
  <c r="C1285" i="1"/>
  <c r="D1284" i="1"/>
  <c r="C1284" i="1"/>
  <c r="H1284" i="1" s="1"/>
  <c r="D1283" i="1"/>
  <c r="G1283" i="1" s="1"/>
  <c r="C1283" i="1"/>
  <c r="G1282" i="1"/>
  <c r="D1282" i="1"/>
  <c r="C1282" i="1"/>
  <c r="H1282" i="1" s="1"/>
  <c r="D1281" i="1"/>
  <c r="C1281" i="1"/>
  <c r="G1280" i="1"/>
  <c r="D1280" i="1"/>
  <c r="C1280" i="1"/>
  <c r="H1280" i="1" s="1"/>
  <c r="G1279" i="1"/>
  <c r="D1279" i="1"/>
  <c r="C1279" i="1"/>
  <c r="H1279" i="1" s="1"/>
  <c r="D1278" i="1"/>
  <c r="C1278" i="1"/>
  <c r="H1278" i="1" s="1"/>
  <c r="D1277" i="1"/>
  <c r="C1277" i="1"/>
  <c r="H1277" i="1" s="1"/>
  <c r="G1276" i="1"/>
  <c r="D1276" i="1"/>
  <c r="C1276" i="1"/>
  <c r="H1276" i="1" s="1"/>
  <c r="G1275" i="1"/>
  <c r="D1275" i="1"/>
  <c r="C1275" i="1"/>
  <c r="H1275" i="1" s="1"/>
  <c r="D1274" i="1"/>
  <c r="C1274" i="1"/>
  <c r="H1274" i="1" s="1"/>
  <c r="D1273" i="1"/>
  <c r="C1273" i="1"/>
  <c r="H1273" i="1" s="1"/>
  <c r="G1272" i="1"/>
  <c r="D1272" i="1"/>
  <c r="C1272" i="1"/>
  <c r="H1272" i="1" s="1"/>
  <c r="G1271" i="1"/>
  <c r="D1271" i="1"/>
  <c r="C1271" i="1"/>
  <c r="H1271" i="1" s="1"/>
  <c r="D1270" i="1"/>
  <c r="C1270" i="1"/>
  <c r="D1269" i="1"/>
  <c r="C1269" i="1"/>
  <c r="H1269" i="1" s="1"/>
  <c r="G1268" i="1"/>
  <c r="D1268" i="1"/>
  <c r="C1268" i="1"/>
  <c r="H1268" i="1" s="1"/>
  <c r="G1267" i="1"/>
  <c r="D1267" i="1"/>
  <c r="C1267" i="1"/>
  <c r="H1267" i="1" s="1"/>
  <c r="D1266" i="1"/>
  <c r="C1266" i="1"/>
  <c r="D1265" i="1"/>
  <c r="C1265" i="1"/>
  <c r="H1265" i="1" s="1"/>
  <c r="G1264" i="1"/>
  <c r="D1264" i="1"/>
  <c r="C1264" i="1"/>
  <c r="H1264" i="1" s="1"/>
  <c r="G1263" i="1"/>
  <c r="D1263" i="1"/>
  <c r="C1263" i="1"/>
  <c r="H1263" i="1" s="1"/>
  <c r="D1262" i="1"/>
  <c r="C1262" i="1"/>
  <c r="H1262" i="1" s="1"/>
  <c r="D1261" i="1"/>
  <c r="C1261" i="1"/>
  <c r="H1261" i="1" s="1"/>
  <c r="G1260" i="1"/>
  <c r="D1260" i="1"/>
  <c r="C1260" i="1"/>
  <c r="H1260" i="1" s="1"/>
  <c r="G1259" i="1"/>
  <c r="D1259" i="1"/>
  <c r="C1259" i="1"/>
  <c r="H1259" i="1" s="1"/>
  <c r="D1258" i="1"/>
  <c r="C1258" i="1"/>
  <c r="H1258" i="1" s="1"/>
  <c r="D1257" i="1"/>
  <c r="C1257" i="1"/>
  <c r="H1257" i="1" s="1"/>
  <c r="G1256" i="1"/>
  <c r="D1256" i="1"/>
  <c r="C1256" i="1"/>
  <c r="H1256" i="1" s="1"/>
  <c r="G1255" i="1"/>
  <c r="D1255" i="1"/>
  <c r="C1255" i="1"/>
  <c r="H1255" i="1" s="1"/>
  <c r="D1254" i="1"/>
  <c r="C1254" i="1"/>
  <c r="H1254" i="1" s="1"/>
  <c r="D1253" i="1"/>
  <c r="C1253" i="1"/>
  <c r="H1253" i="1" s="1"/>
  <c r="G1252" i="1"/>
  <c r="D1252" i="1"/>
  <c r="C1252" i="1"/>
  <c r="H1252" i="1" s="1"/>
  <c r="G1251" i="1"/>
  <c r="D1251" i="1"/>
  <c r="C1251" i="1"/>
  <c r="H1251" i="1" s="1"/>
  <c r="D1250" i="1"/>
  <c r="C1250" i="1"/>
  <c r="H1250" i="1" s="1"/>
  <c r="D1249" i="1"/>
  <c r="C1249" i="1"/>
  <c r="H1249" i="1" s="1"/>
  <c r="G1248" i="1"/>
  <c r="D1248" i="1"/>
  <c r="C1248" i="1"/>
  <c r="H1248" i="1" s="1"/>
  <c r="D1247" i="1"/>
  <c r="G1247" i="1" s="1"/>
  <c r="C1247" i="1"/>
  <c r="D1246" i="1"/>
  <c r="C1246" i="1"/>
  <c r="H1246" i="1" s="1"/>
  <c r="D1245" i="1"/>
  <c r="C1245" i="1"/>
  <c r="H1245" i="1" s="1"/>
  <c r="G1244" i="1"/>
  <c r="D1244" i="1"/>
  <c r="C1244" i="1"/>
  <c r="H1244" i="1" s="1"/>
  <c r="G1243" i="1"/>
  <c r="D1243" i="1"/>
  <c r="C1243" i="1"/>
  <c r="H1243" i="1" s="1"/>
  <c r="D1242" i="1"/>
  <c r="C1242" i="1"/>
  <c r="H1242" i="1" s="1"/>
  <c r="D1241" i="1"/>
  <c r="C1241" i="1"/>
  <c r="H1241" i="1" s="1"/>
  <c r="G1240" i="1"/>
  <c r="D1240" i="1"/>
  <c r="C1240" i="1"/>
  <c r="G1239" i="1"/>
  <c r="D1239" i="1"/>
  <c r="C1239" i="1"/>
  <c r="H1239" i="1" s="1"/>
  <c r="D1238" i="1"/>
  <c r="C1238" i="1"/>
  <c r="H1238" i="1" s="1"/>
  <c r="D1237" i="1"/>
  <c r="C1237" i="1"/>
  <c r="H1237" i="1" s="1"/>
  <c r="D1236" i="1"/>
  <c r="G1236" i="1" s="1"/>
  <c r="C1236" i="1"/>
  <c r="G1235" i="1"/>
  <c r="D1235" i="1"/>
  <c r="C1235" i="1"/>
  <c r="H1235" i="1" s="1"/>
  <c r="D1234" i="1"/>
  <c r="C1234" i="1"/>
  <c r="D1233" i="1"/>
  <c r="C1233" i="1"/>
  <c r="D1232" i="1"/>
  <c r="G1232" i="1" s="1"/>
  <c r="C1232" i="1"/>
  <c r="G1231" i="1"/>
  <c r="D1231" i="1"/>
  <c r="C1231" i="1"/>
  <c r="H1231" i="1" s="1"/>
  <c r="D1230" i="1"/>
  <c r="C1230" i="1"/>
  <c r="H1230" i="1" s="1"/>
  <c r="D1229" i="1"/>
  <c r="C1229" i="1"/>
  <c r="D1228" i="1"/>
  <c r="G1228" i="1" s="1"/>
  <c r="C1228" i="1"/>
  <c r="D1227" i="1"/>
  <c r="G1227" i="1" s="1"/>
  <c r="C1227" i="1"/>
  <c r="D1226" i="1"/>
  <c r="C1226" i="1"/>
  <c r="H1226" i="1" s="1"/>
  <c r="D1225" i="1"/>
  <c r="C1225" i="1"/>
  <c r="H1225" i="1" s="1"/>
  <c r="G1224" i="1"/>
  <c r="D1224" i="1"/>
  <c r="C1224" i="1"/>
  <c r="H1224" i="1" s="1"/>
  <c r="D1223" i="1"/>
  <c r="G1223" i="1" s="1"/>
  <c r="C1223" i="1"/>
  <c r="D1221" i="1"/>
  <c r="C1221" i="1"/>
  <c r="D1220" i="1"/>
  <c r="G1220" i="1" s="1"/>
  <c r="C1220" i="1"/>
  <c r="D1219" i="1"/>
  <c r="G1219" i="1" s="1"/>
  <c r="C1219" i="1"/>
  <c r="H1219" i="1" s="1"/>
  <c r="D1218" i="1"/>
  <c r="C1218" i="1"/>
  <c r="H1218" i="1" s="1"/>
  <c r="D1217" i="1"/>
  <c r="C1217" i="1"/>
  <c r="D1216" i="1"/>
  <c r="G1216" i="1" s="1"/>
  <c r="C1216" i="1"/>
  <c r="C1215" i="1"/>
  <c r="D1213" i="1"/>
  <c r="C1213" i="1"/>
  <c r="H1213" i="1" s="1"/>
  <c r="G1212" i="1"/>
  <c r="D1212" i="1"/>
  <c r="C1212" i="1"/>
  <c r="H1212" i="1" s="1"/>
  <c r="G1211" i="1"/>
  <c r="D1211" i="1"/>
  <c r="C1211" i="1"/>
  <c r="H1211" i="1" s="1"/>
  <c r="D1210" i="1"/>
  <c r="C1210" i="1"/>
  <c r="H1210" i="1" s="1"/>
  <c r="D1209" i="1"/>
  <c r="C1209" i="1"/>
  <c r="H1209" i="1" s="1"/>
  <c r="G1208" i="1"/>
  <c r="D1208" i="1"/>
  <c r="C1208" i="1"/>
  <c r="H1208" i="1" s="1"/>
  <c r="G1207" i="1"/>
  <c r="D1207" i="1"/>
  <c r="C1207" i="1"/>
  <c r="H1207" i="1" s="1"/>
  <c r="D1206" i="1"/>
  <c r="C1206" i="1"/>
  <c r="H1206" i="1" s="1"/>
  <c r="D1205" i="1"/>
  <c r="C1205" i="1"/>
  <c r="H1205" i="1" s="1"/>
  <c r="G1204" i="1"/>
  <c r="D1204" i="1"/>
  <c r="C1204" i="1"/>
  <c r="H1204" i="1" s="1"/>
  <c r="G1203" i="1"/>
  <c r="D1203" i="1"/>
  <c r="C1203" i="1"/>
  <c r="H1203" i="1" s="1"/>
  <c r="D1202" i="1"/>
  <c r="C1202" i="1"/>
  <c r="H1202" i="1" s="1"/>
  <c r="D1201" i="1"/>
  <c r="C1201" i="1"/>
  <c r="H1201" i="1" s="1"/>
  <c r="G1200" i="1"/>
  <c r="D1200" i="1"/>
  <c r="C1200" i="1"/>
  <c r="H1200" i="1" s="1"/>
  <c r="G1199" i="1"/>
  <c r="D1199" i="1"/>
  <c r="C1199" i="1"/>
  <c r="H1199" i="1" s="1"/>
  <c r="D1198" i="1"/>
  <c r="C1198" i="1"/>
  <c r="H1198" i="1" s="1"/>
  <c r="D1197" i="1"/>
  <c r="C1197" i="1"/>
  <c r="H1197" i="1" s="1"/>
  <c r="G1196" i="1"/>
  <c r="D1196" i="1"/>
  <c r="C1196" i="1"/>
  <c r="H1196" i="1" s="1"/>
  <c r="G1195" i="1"/>
  <c r="D1195" i="1"/>
  <c r="C1195" i="1"/>
  <c r="H1195" i="1" s="1"/>
  <c r="D1194" i="1"/>
  <c r="C1194" i="1"/>
  <c r="D1193" i="1"/>
  <c r="C1193" i="1"/>
  <c r="H1193" i="1" s="1"/>
  <c r="G1192" i="1"/>
  <c r="D1192" i="1"/>
  <c r="C1192" i="1"/>
  <c r="H1192" i="1" s="1"/>
  <c r="G1191" i="1"/>
  <c r="D1191" i="1"/>
  <c r="C1191" i="1"/>
  <c r="H1191" i="1" s="1"/>
  <c r="G1190" i="1"/>
  <c r="D1190" i="1"/>
  <c r="C1190" i="1"/>
  <c r="H1190" i="1" s="1"/>
  <c r="D1189" i="1"/>
  <c r="G1189" i="1" s="1"/>
  <c r="C1189" i="1"/>
  <c r="G1188" i="1"/>
  <c r="D1188" i="1"/>
  <c r="C1188" i="1"/>
  <c r="H1188" i="1" s="1"/>
  <c r="G1187" i="1"/>
  <c r="D1187" i="1"/>
  <c r="C1187" i="1"/>
  <c r="H1187" i="1" s="1"/>
  <c r="G1186" i="1"/>
  <c r="D1186" i="1"/>
  <c r="C1186" i="1"/>
  <c r="H1186" i="1" s="1"/>
  <c r="D1185" i="1"/>
  <c r="G1185" i="1" s="1"/>
  <c r="C1185" i="1"/>
  <c r="G1184" i="1"/>
  <c r="D1184" i="1"/>
  <c r="C1184" i="1"/>
  <c r="H1184" i="1" s="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D1167" i="1"/>
  <c r="G1167" i="1" s="1"/>
  <c r="C1167" i="1"/>
  <c r="D1166" i="1"/>
  <c r="G1166" i="1" s="1"/>
  <c r="C1166" i="1"/>
  <c r="D1165" i="1"/>
  <c r="G1165" i="1" s="1"/>
  <c r="C1165" i="1"/>
  <c r="H1164" i="1"/>
  <c r="D1164" i="1"/>
  <c r="G1164" i="1" s="1"/>
  <c r="C1164" i="1"/>
  <c r="D1163" i="1"/>
  <c r="G1163" i="1" s="1"/>
  <c r="C1163" i="1"/>
  <c r="H1162" i="1"/>
  <c r="D1162" i="1"/>
  <c r="G1162" i="1" s="1"/>
  <c r="C1162" i="1"/>
  <c r="D1161" i="1"/>
  <c r="G1161" i="1" s="1"/>
  <c r="C1161" i="1"/>
  <c r="D1160" i="1"/>
  <c r="G1160" i="1" s="1"/>
  <c r="C1160" i="1"/>
  <c r="D1159" i="1"/>
  <c r="G1159" i="1" s="1"/>
  <c r="C1159" i="1"/>
  <c r="H1158" i="1"/>
  <c r="D1158" i="1"/>
  <c r="G1158" i="1" s="1"/>
  <c r="C1158" i="1"/>
  <c r="D1157" i="1"/>
  <c r="G1157" i="1" s="1"/>
  <c r="C1157" i="1"/>
  <c r="D1156" i="1"/>
  <c r="G1156" i="1" s="1"/>
  <c r="C1156" i="1"/>
  <c r="D1155" i="1"/>
  <c r="G1155" i="1" s="1"/>
  <c r="C1155" i="1"/>
  <c r="D1154" i="1"/>
  <c r="G1154" i="1" s="1"/>
  <c r="C1154" i="1"/>
  <c r="D1151" i="1"/>
  <c r="G1151" i="1" s="1"/>
  <c r="C1151" i="1"/>
  <c r="D1150" i="1"/>
  <c r="G1150" i="1" s="1"/>
  <c r="C1150" i="1"/>
  <c r="D1149" i="1"/>
  <c r="G1149" i="1" s="1"/>
  <c r="C1149" i="1"/>
  <c r="D1148" i="1"/>
  <c r="G1148" i="1" s="1"/>
  <c r="C1148" i="1"/>
  <c r="D1147" i="1"/>
  <c r="G1147" i="1" s="1"/>
  <c r="C1147" i="1"/>
  <c r="H1146" i="1"/>
  <c r="D1146" i="1"/>
  <c r="G1146" i="1" s="1"/>
  <c r="C1146" i="1"/>
  <c r="D1145" i="1"/>
  <c r="G1145" i="1" s="1"/>
  <c r="C1145" i="1"/>
  <c r="D1144" i="1"/>
  <c r="G1144" i="1" s="1"/>
  <c r="C1144" i="1"/>
  <c r="H1143" i="1"/>
  <c r="D1143" i="1"/>
  <c r="G1143" i="1" s="1"/>
  <c r="C1143" i="1"/>
  <c r="D1142" i="1"/>
  <c r="G1142" i="1" s="1"/>
  <c r="C1142" i="1"/>
  <c r="D1141" i="1"/>
  <c r="G1141" i="1" s="1"/>
  <c r="C1141" i="1"/>
  <c r="H1140" i="1"/>
  <c r="D1140" i="1"/>
  <c r="G1140" i="1" s="1"/>
  <c r="C1140" i="1"/>
  <c r="D1139" i="1"/>
  <c r="G1139" i="1" s="1"/>
  <c r="C1139" i="1"/>
  <c r="D1138" i="1"/>
  <c r="G1138" i="1" s="1"/>
  <c r="C1138" i="1"/>
  <c r="H1137" i="1"/>
  <c r="D1137" i="1"/>
  <c r="G1137" i="1" s="1"/>
  <c r="C1137" i="1"/>
  <c r="D1136" i="1"/>
  <c r="G1136" i="1" s="1"/>
  <c r="C1136" i="1"/>
  <c r="D1135" i="1"/>
  <c r="G1135" i="1" s="1"/>
  <c r="C1135" i="1"/>
  <c r="H1134" i="1"/>
  <c r="D1134" i="1"/>
  <c r="G1134" i="1" s="1"/>
  <c r="C1134" i="1"/>
  <c r="H1133" i="1"/>
  <c r="D1133" i="1"/>
  <c r="G1133" i="1" s="1"/>
  <c r="C1133" i="1"/>
  <c r="D1132" i="1"/>
  <c r="G1132" i="1" s="1"/>
  <c r="C1132" i="1"/>
  <c r="H1131" i="1"/>
  <c r="D1131" i="1"/>
  <c r="G1131" i="1" s="1"/>
  <c r="C1131" i="1"/>
  <c r="D1130" i="1"/>
  <c r="G1130" i="1" s="1"/>
  <c r="C1130" i="1"/>
  <c r="D1129" i="1"/>
  <c r="G1129" i="1" s="1"/>
  <c r="C1129" i="1"/>
  <c r="H1128" i="1"/>
  <c r="D1128" i="1"/>
  <c r="G1128" i="1" s="1"/>
  <c r="C1128" i="1"/>
  <c r="D1127" i="1"/>
  <c r="G1127" i="1" s="1"/>
  <c r="C1127" i="1"/>
  <c r="H1126" i="1"/>
  <c r="D1126" i="1"/>
  <c r="G1126" i="1" s="1"/>
  <c r="C1126" i="1"/>
  <c r="D1125" i="1"/>
  <c r="G1125" i="1" s="1"/>
  <c r="C1125" i="1"/>
  <c r="C1124" i="1"/>
  <c r="D1123" i="1"/>
  <c r="G1123" i="1" s="1"/>
  <c r="C1123" i="1"/>
  <c r="H1122" i="1"/>
  <c r="D1122" i="1"/>
  <c r="G1122" i="1" s="1"/>
  <c r="C1122" i="1"/>
  <c r="D1121" i="1"/>
  <c r="G1121" i="1" s="1"/>
  <c r="C1121" i="1"/>
  <c r="D1120" i="1"/>
  <c r="G1120" i="1" s="1"/>
  <c r="C1120" i="1"/>
  <c r="D1119" i="1"/>
  <c r="G1119" i="1" s="1"/>
  <c r="C1119" i="1"/>
  <c r="D1118" i="1"/>
  <c r="G1118" i="1" s="1"/>
  <c r="C1118" i="1"/>
  <c r="D1117" i="1"/>
  <c r="G1117" i="1" s="1"/>
  <c r="C1117" i="1"/>
  <c r="H1116" i="1"/>
  <c r="D1116" i="1"/>
  <c r="G1116" i="1" s="1"/>
  <c r="C1116" i="1"/>
  <c r="H1115" i="1"/>
  <c r="D1115" i="1"/>
  <c r="G1115" i="1" s="1"/>
  <c r="C1115" i="1"/>
  <c r="H1114" i="1"/>
  <c r="D1114" i="1"/>
  <c r="G1114" i="1" s="1"/>
  <c r="C1114" i="1"/>
  <c r="D1113" i="1"/>
  <c r="G1113" i="1" s="1"/>
  <c r="C1113" i="1"/>
  <c r="C1112"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D1105" i="1"/>
  <c r="G1105" i="1" s="1"/>
  <c r="C1105" i="1"/>
  <c r="D1104" i="1"/>
  <c r="G1104" i="1" s="1"/>
  <c r="C1104" i="1"/>
  <c r="D1103" i="1"/>
  <c r="G1103" i="1" s="1"/>
  <c r="C1103" i="1"/>
  <c r="H1102" i="1"/>
  <c r="D1102" i="1"/>
  <c r="G1102" i="1" s="1"/>
  <c r="C1102" i="1"/>
  <c r="D1101" i="1"/>
  <c r="G1101" i="1" s="1"/>
  <c r="C1101" i="1"/>
  <c r="H1100" i="1"/>
  <c r="D1100" i="1"/>
  <c r="G1100" i="1" s="1"/>
  <c r="C1100" i="1"/>
  <c r="D1099" i="1"/>
  <c r="G1099" i="1" s="1"/>
  <c r="C1099" i="1"/>
  <c r="D1098" i="1"/>
  <c r="G1098" i="1" s="1"/>
  <c r="C1098" i="1"/>
  <c r="C1097" i="1"/>
  <c r="D1095" i="1"/>
  <c r="G1095" i="1" s="1"/>
  <c r="C1095" i="1"/>
  <c r="D1094" i="1"/>
  <c r="G1094" i="1" s="1"/>
  <c r="C1094" i="1"/>
  <c r="H1093" i="1"/>
  <c r="D1093" i="1"/>
  <c r="G1093" i="1" s="1"/>
  <c r="C1093" i="1"/>
  <c r="D1092" i="1"/>
  <c r="G1092" i="1" s="1"/>
  <c r="C1092" i="1"/>
  <c r="H1091" i="1"/>
  <c r="D1091" i="1"/>
  <c r="G1091" i="1" s="1"/>
  <c r="C1091" i="1"/>
  <c r="D1090" i="1"/>
  <c r="G1090" i="1" s="1"/>
  <c r="C1090" i="1"/>
  <c r="H1089" i="1"/>
  <c r="D1089" i="1"/>
  <c r="G1089" i="1" s="1"/>
  <c r="C1089" i="1"/>
  <c r="H1088" i="1"/>
  <c r="D1088" i="1"/>
  <c r="G1088" i="1" s="1"/>
  <c r="C1088" i="1"/>
  <c r="H1087" i="1"/>
  <c r="D1087" i="1"/>
  <c r="G1087" i="1" s="1"/>
  <c r="C1087" i="1"/>
  <c r="D1086" i="1"/>
  <c r="G1086" i="1" s="1"/>
  <c r="C1086" i="1"/>
  <c r="H1085" i="1"/>
  <c r="D1085" i="1"/>
  <c r="G1085" i="1" s="1"/>
  <c r="C1085" i="1"/>
  <c r="D1084" i="1"/>
  <c r="G1084" i="1" s="1"/>
  <c r="C1084" i="1"/>
  <c r="H1083" i="1"/>
  <c r="D1083" i="1"/>
  <c r="G1083" i="1" s="1"/>
  <c r="C1083" i="1"/>
  <c r="D1082" i="1"/>
  <c r="G1082" i="1" s="1"/>
  <c r="C1082" i="1"/>
  <c r="H1081" i="1"/>
  <c r="D1081" i="1"/>
  <c r="G1081" i="1" s="1"/>
  <c r="C1081" i="1"/>
  <c r="D1080" i="1"/>
  <c r="G1080" i="1" s="1"/>
  <c r="C1080" i="1"/>
  <c r="D1079" i="1"/>
  <c r="G1079" i="1" s="1"/>
  <c r="C1079" i="1"/>
  <c r="D1078" i="1"/>
  <c r="G1078" i="1" s="1"/>
  <c r="C1078" i="1"/>
  <c r="H1077" i="1"/>
  <c r="D1077" i="1"/>
  <c r="G1077" i="1" s="1"/>
  <c r="C1077" i="1"/>
  <c r="H1076" i="1"/>
  <c r="D1076" i="1"/>
  <c r="G1076" i="1" s="1"/>
  <c r="C1076" i="1"/>
  <c r="H1075" i="1"/>
  <c r="D1075" i="1"/>
  <c r="G1075" i="1" s="1"/>
  <c r="C1075" i="1"/>
  <c r="D1074" i="1"/>
  <c r="G1074" i="1" s="1"/>
  <c r="C1074" i="1"/>
  <c r="H1073" i="1"/>
  <c r="D1073" i="1"/>
  <c r="G1073" i="1" s="1"/>
  <c r="C1073" i="1"/>
  <c r="D1072" i="1"/>
  <c r="G1072" i="1" s="1"/>
  <c r="C1072" i="1"/>
  <c r="H1071" i="1"/>
  <c r="D1071" i="1"/>
  <c r="G1071" i="1" s="1"/>
  <c r="C1071" i="1"/>
  <c r="D1070" i="1"/>
  <c r="G1070" i="1" s="1"/>
  <c r="C1070" i="1"/>
  <c r="H1069" i="1"/>
  <c r="D1069" i="1"/>
  <c r="G1069" i="1" s="1"/>
  <c r="C1069" i="1"/>
  <c r="H1068" i="1"/>
  <c r="D1068" i="1"/>
  <c r="G1068" i="1" s="1"/>
  <c r="C1068" i="1"/>
  <c r="H1067" i="1"/>
  <c r="D1067" i="1"/>
  <c r="G1067" i="1" s="1"/>
  <c r="C1067" i="1"/>
  <c r="D1066" i="1"/>
  <c r="G1066" i="1" s="1"/>
  <c r="C1066" i="1"/>
  <c r="C1065" i="1"/>
  <c r="D1064" i="1"/>
  <c r="G1064" i="1" s="1"/>
  <c r="C1064" i="1"/>
  <c r="H1063" i="1"/>
  <c r="D1063" i="1"/>
  <c r="G1063" i="1" s="1"/>
  <c r="C1063" i="1"/>
  <c r="D1062" i="1"/>
  <c r="G1062" i="1" s="1"/>
  <c r="C1062" i="1"/>
  <c r="H1061" i="1"/>
  <c r="D1061" i="1"/>
  <c r="G1061" i="1" s="1"/>
  <c r="C1061" i="1"/>
  <c r="D1060" i="1"/>
  <c r="G1060" i="1" s="1"/>
  <c r="C1060" i="1"/>
  <c r="D1059" i="1"/>
  <c r="G1059" i="1" s="1"/>
  <c r="C1059" i="1"/>
  <c r="D1058" i="1"/>
  <c r="G1058" i="1" s="1"/>
  <c r="C1058" i="1"/>
  <c r="C1057" i="1"/>
  <c r="C1056" i="1"/>
  <c r="D1055" i="1"/>
  <c r="G1055" i="1" s="1"/>
  <c r="C1055" i="1"/>
  <c r="D1054" i="1"/>
  <c r="G1054" i="1" s="1"/>
  <c r="C1054" i="1"/>
  <c r="D1053" i="1"/>
  <c r="G1053" i="1" s="1"/>
  <c r="C1053" i="1"/>
  <c r="D1052" i="1"/>
  <c r="G1052" i="1" s="1"/>
  <c r="C1052" i="1"/>
  <c r="H1051" i="1"/>
  <c r="D1051" i="1"/>
  <c r="G1051" i="1" s="1"/>
  <c r="C1051" i="1"/>
  <c r="D1050" i="1"/>
  <c r="G1050" i="1" s="1"/>
  <c r="C1050" i="1"/>
  <c r="D1049" i="1"/>
  <c r="G1049" i="1" s="1"/>
  <c r="C1049" i="1"/>
  <c r="D1048" i="1"/>
  <c r="G1048" i="1" s="1"/>
  <c r="C1048" i="1"/>
  <c r="D1047" i="1"/>
  <c r="G1047" i="1" s="1"/>
  <c r="C1047" i="1"/>
  <c r="H1045" i="1"/>
  <c r="D1045" i="1"/>
  <c r="G1045" i="1" s="1"/>
  <c r="C1045" i="1"/>
  <c r="D1044" i="1"/>
  <c r="G1044" i="1" s="1"/>
  <c r="C1044" i="1"/>
  <c r="D1043" i="1"/>
  <c r="G1043" i="1" s="1"/>
  <c r="C1043" i="1"/>
  <c r="D1042" i="1"/>
  <c r="G1042" i="1" s="1"/>
  <c r="C1042" i="1"/>
  <c r="D1041" i="1"/>
  <c r="G1041" i="1" s="1"/>
  <c r="C1041" i="1"/>
  <c r="D1040" i="1"/>
  <c r="G1040" i="1" s="1"/>
  <c r="C1040" i="1"/>
  <c r="H1039" i="1"/>
  <c r="D1039" i="1"/>
  <c r="G1039" i="1" s="1"/>
  <c r="C1039" i="1"/>
  <c r="D1038" i="1"/>
  <c r="G1038" i="1" s="1"/>
  <c r="C1038" i="1"/>
  <c r="H1037" i="1"/>
  <c r="D1037" i="1"/>
  <c r="G1037" i="1" s="1"/>
  <c r="C1037" i="1"/>
  <c r="D1036" i="1"/>
  <c r="G1036" i="1" s="1"/>
  <c r="C1036" i="1"/>
  <c r="D1035" i="1"/>
  <c r="G1035" i="1" s="1"/>
  <c r="C1035" i="1"/>
  <c r="C1034" i="1"/>
  <c r="H1033" i="1"/>
  <c r="D1033" i="1"/>
  <c r="G1033" i="1" s="1"/>
  <c r="C1033" i="1"/>
  <c r="D1032" i="1"/>
  <c r="G1032" i="1" s="1"/>
  <c r="C1032" i="1"/>
  <c r="H1031" i="1"/>
  <c r="D1031" i="1"/>
  <c r="G1031" i="1" s="1"/>
  <c r="C1031" i="1"/>
  <c r="C1030" i="1"/>
  <c r="D1029" i="1"/>
  <c r="G1029" i="1" s="1"/>
  <c r="C1029" i="1"/>
  <c r="D1028" i="1"/>
  <c r="G1028" i="1" s="1"/>
  <c r="C1028" i="1"/>
  <c r="H1027" i="1"/>
  <c r="D1027" i="1"/>
  <c r="G1027" i="1" s="1"/>
  <c r="C1027" i="1"/>
  <c r="D1026" i="1"/>
  <c r="G1026" i="1" s="1"/>
  <c r="C1026" i="1"/>
  <c r="H1025" i="1"/>
  <c r="D1025" i="1"/>
  <c r="G1025" i="1" s="1"/>
  <c r="C1025" i="1"/>
  <c r="D1024" i="1"/>
  <c r="G1024" i="1" s="1"/>
  <c r="C1024" i="1"/>
  <c r="D1023" i="1"/>
  <c r="G1023" i="1" s="1"/>
  <c r="C1023" i="1"/>
  <c r="D1022" i="1"/>
  <c r="G1022" i="1" s="1"/>
  <c r="C1022" i="1"/>
  <c r="H1021" i="1"/>
  <c r="D1021" i="1"/>
  <c r="G1021" i="1" s="1"/>
  <c r="C1021" i="1"/>
  <c r="D1020" i="1"/>
  <c r="G1020" i="1" s="1"/>
  <c r="C1020" i="1"/>
  <c r="D1019" i="1"/>
  <c r="G1019" i="1" s="1"/>
  <c r="C1019" i="1"/>
  <c r="D1018" i="1"/>
  <c r="G1018" i="1" s="1"/>
  <c r="C1018" i="1"/>
  <c r="D1017" i="1"/>
  <c r="G1017" i="1" s="1"/>
  <c r="C1017" i="1"/>
  <c r="D1016" i="1"/>
  <c r="G1016" i="1" s="1"/>
  <c r="C1016" i="1"/>
  <c r="H1015" i="1"/>
  <c r="D1015" i="1"/>
  <c r="G1015" i="1" s="1"/>
  <c r="C1015" i="1"/>
  <c r="D1014" i="1"/>
  <c r="G1014" i="1" s="1"/>
  <c r="C1014" i="1"/>
  <c r="D1013" i="1"/>
  <c r="G1013" i="1" s="1"/>
  <c r="C1013" i="1"/>
  <c r="H1012" i="1"/>
  <c r="D1012" i="1"/>
  <c r="G1012" i="1" s="1"/>
  <c r="C1012" i="1"/>
  <c r="H1011" i="1"/>
  <c r="D1011" i="1"/>
  <c r="G1011" i="1" s="1"/>
  <c r="C1011" i="1"/>
  <c r="D1010" i="1"/>
  <c r="G1010" i="1" s="1"/>
  <c r="C1010" i="1"/>
  <c r="D1009" i="1"/>
  <c r="G1009" i="1" s="1"/>
  <c r="C1009" i="1"/>
  <c r="H1008" i="1"/>
  <c r="D1008" i="1"/>
  <c r="G1008" i="1" s="1"/>
  <c r="C1008" i="1"/>
  <c r="D1007" i="1"/>
  <c r="G1007" i="1" s="1"/>
  <c r="C1007" i="1"/>
  <c r="H1006" i="1"/>
  <c r="D1006" i="1"/>
  <c r="G1006" i="1" s="1"/>
  <c r="C1006" i="1"/>
  <c r="D1005" i="1"/>
  <c r="G1005" i="1" s="1"/>
  <c r="C1005" i="1"/>
  <c r="H1004" i="1"/>
  <c r="D1004" i="1"/>
  <c r="G1004" i="1" s="1"/>
  <c r="C1004" i="1"/>
  <c r="D1003" i="1"/>
  <c r="G1003" i="1" s="1"/>
  <c r="C1003" i="1"/>
  <c r="H1002" i="1"/>
  <c r="D1002" i="1"/>
  <c r="G1002" i="1" s="1"/>
  <c r="C1002" i="1"/>
  <c r="H1001" i="1"/>
  <c r="D1001" i="1"/>
  <c r="G1001" i="1" s="1"/>
  <c r="C1001" i="1"/>
  <c r="H1000" i="1"/>
  <c r="D1000" i="1"/>
  <c r="G1000" i="1" s="1"/>
  <c r="C1000" i="1"/>
  <c r="D999" i="1"/>
  <c r="G999" i="1" s="1"/>
  <c r="C999" i="1"/>
  <c r="D998" i="1"/>
  <c r="G998" i="1" s="1"/>
  <c r="C998" i="1"/>
  <c r="D997" i="1"/>
  <c r="G997" i="1" s="1"/>
  <c r="C997" i="1"/>
  <c r="D996" i="1"/>
  <c r="G996" i="1" s="1"/>
  <c r="C996" i="1"/>
  <c r="D995" i="1"/>
  <c r="G995" i="1" s="1"/>
  <c r="C995" i="1"/>
  <c r="H994" i="1"/>
  <c r="D994" i="1"/>
  <c r="G994" i="1" s="1"/>
  <c r="C994" i="1"/>
  <c r="H993" i="1"/>
  <c r="D993" i="1"/>
  <c r="G993" i="1" s="1"/>
  <c r="C993" i="1"/>
  <c r="D992" i="1"/>
  <c r="G992" i="1" s="1"/>
  <c r="C992" i="1"/>
  <c r="D991" i="1"/>
  <c r="G991" i="1" s="1"/>
  <c r="C991" i="1"/>
  <c r="C990" i="1"/>
  <c r="H989" i="1"/>
  <c r="D989" i="1"/>
  <c r="G989" i="1" s="1"/>
  <c r="C989" i="1"/>
  <c r="H988" i="1"/>
  <c r="D988" i="1"/>
  <c r="G988" i="1" s="1"/>
  <c r="C988" i="1"/>
  <c r="D987" i="1"/>
  <c r="G987" i="1" s="1"/>
  <c r="C987" i="1"/>
  <c r="D986" i="1"/>
  <c r="G986" i="1" s="1"/>
  <c r="C986" i="1"/>
  <c r="C985" i="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H975" i="1"/>
  <c r="D975" i="1"/>
  <c r="G975" i="1" s="1"/>
  <c r="C975" i="1"/>
  <c r="H974" i="1"/>
  <c r="D974" i="1"/>
  <c r="G974" i="1" s="1"/>
  <c r="C974" i="1"/>
  <c r="H973" i="1"/>
  <c r="D973" i="1"/>
  <c r="G973" i="1" s="1"/>
  <c r="C973" i="1"/>
  <c r="H972" i="1"/>
  <c r="D972" i="1"/>
  <c r="G972" i="1" s="1"/>
  <c r="C972" i="1"/>
  <c r="H971" i="1"/>
  <c r="D971" i="1"/>
  <c r="G971" i="1" s="1"/>
  <c r="C971" i="1"/>
  <c r="H970" i="1"/>
  <c r="D970" i="1"/>
  <c r="G970" i="1" s="1"/>
  <c r="C970" i="1"/>
  <c r="H969" i="1"/>
  <c r="D969" i="1"/>
  <c r="G969" i="1" s="1"/>
  <c r="C969" i="1"/>
  <c r="H968" i="1"/>
  <c r="D968" i="1"/>
  <c r="G968" i="1" s="1"/>
  <c r="C968" i="1"/>
  <c r="H967" i="1"/>
  <c r="D967" i="1"/>
  <c r="G967" i="1" s="1"/>
  <c r="C967" i="1"/>
  <c r="H966" i="1"/>
  <c r="D966" i="1"/>
  <c r="G966" i="1" s="1"/>
  <c r="C966" i="1"/>
  <c r="H965" i="1"/>
  <c r="D965" i="1"/>
  <c r="G965" i="1" s="1"/>
  <c r="C965" i="1"/>
  <c r="H964" i="1"/>
  <c r="D964" i="1"/>
  <c r="G964" i="1" s="1"/>
  <c r="C964" i="1"/>
  <c r="H963" i="1"/>
  <c r="D963" i="1"/>
  <c r="G963" i="1" s="1"/>
  <c r="C963" i="1"/>
  <c r="H962" i="1"/>
  <c r="D962" i="1"/>
  <c r="G962" i="1" s="1"/>
  <c r="C962" i="1"/>
  <c r="D961" i="1"/>
  <c r="G961" i="1" s="1"/>
  <c r="C961" i="1"/>
  <c r="H960" i="1"/>
  <c r="D960" i="1"/>
  <c r="G960" i="1" s="1"/>
  <c r="C960" i="1"/>
  <c r="H959" i="1"/>
  <c r="D959" i="1"/>
  <c r="G959" i="1" s="1"/>
  <c r="C959" i="1"/>
  <c r="H958" i="1"/>
  <c r="D958" i="1"/>
  <c r="G958" i="1" s="1"/>
  <c r="C958" i="1"/>
  <c r="H957" i="1"/>
  <c r="D957" i="1"/>
  <c r="G957" i="1" s="1"/>
  <c r="C957" i="1"/>
  <c r="H956" i="1"/>
  <c r="D956" i="1"/>
  <c r="G956" i="1" s="1"/>
  <c r="C956" i="1"/>
  <c r="H955" i="1"/>
  <c r="D955" i="1"/>
  <c r="G955" i="1" s="1"/>
  <c r="C955" i="1"/>
  <c r="H954" i="1"/>
  <c r="D954" i="1"/>
  <c r="G954" i="1" s="1"/>
  <c r="C954" i="1"/>
  <c r="H953" i="1"/>
  <c r="D953" i="1"/>
  <c r="G953" i="1" s="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D943" i="1"/>
  <c r="G943" i="1" s="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D872" i="1"/>
  <c r="H872" i="1" s="1"/>
  <c r="C872" i="1"/>
  <c r="D871" i="1"/>
  <c r="H871" i="1" s="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D826" i="1"/>
  <c r="H826" i="1" s="1"/>
  <c r="C826" i="1"/>
  <c r="H825" i="1"/>
  <c r="G825" i="1"/>
  <c r="D825" i="1"/>
  <c r="C825" i="1"/>
  <c r="H824" i="1"/>
  <c r="G824" i="1"/>
  <c r="D824" i="1"/>
  <c r="C824" i="1"/>
  <c r="H823" i="1"/>
  <c r="G823" i="1"/>
  <c r="D823" i="1"/>
  <c r="C823" i="1"/>
  <c r="H822" i="1"/>
  <c r="G822" i="1"/>
  <c r="D822" i="1"/>
  <c r="C822" i="1"/>
  <c r="D821" i="1"/>
  <c r="H821" i="1" s="1"/>
  <c r="C821" i="1"/>
  <c r="D820" i="1"/>
  <c r="H820" i="1" s="1"/>
  <c r="C820" i="1"/>
  <c r="D819" i="1"/>
  <c r="H819" i="1" s="1"/>
  <c r="C819" i="1"/>
  <c r="H818" i="1"/>
  <c r="G818" i="1"/>
  <c r="D818" i="1"/>
  <c r="C818" i="1"/>
  <c r="H817" i="1"/>
  <c r="G817" i="1"/>
  <c r="D817" i="1"/>
  <c r="C817" i="1"/>
  <c r="D816" i="1"/>
  <c r="H816" i="1" s="1"/>
  <c r="C816" i="1"/>
  <c r="H815" i="1"/>
  <c r="G815" i="1"/>
  <c r="D815" i="1"/>
  <c r="C815" i="1"/>
  <c r="D814" i="1"/>
  <c r="H814" i="1" s="1"/>
  <c r="C814" i="1"/>
  <c r="H813" i="1"/>
  <c r="G813" i="1"/>
  <c r="D813" i="1"/>
  <c r="C813" i="1"/>
  <c r="H812" i="1"/>
  <c r="D812" i="1"/>
  <c r="G812" i="1" s="1"/>
  <c r="C812" i="1"/>
  <c r="H811" i="1"/>
  <c r="G811" i="1"/>
  <c r="D811" i="1"/>
  <c r="C811" i="1"/>
  <c r="H810" i="1"/>
  <c r="G810" i="1"/>
  <c r="D810" i="1"/>
  <c r="C810" i="1"/>
  <c r="D809" i="1"/>
  <c r="H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D783" i="1"/>
  <c r="G783" i="1" s="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D732" i="1"/>
  <c r="G732" i="1" s="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H718" i="1" s="1"/>
  <c r="C718" i="1"/>
  <c r="H717" i="1"/>
  <c r="G717" i="1"/>
  <c r="D717" i="1"/>
  <c r="C717" i="1"/>
  <c r="D716" i="1"/>
  <c r="H716" i="1" s="1"/>
  <c r="C716" i="1"/>
  <c r="H715" i="1"/>
  <c r="G715" i="1"/>
  <c r="D715" i="1"/>
  <c r="C715" i="1"/>
  <c r="H714" i="1"/>
  <c r="G714" i="1"/>
  <c r="D714" i="1"/>
  <c r="C714" i="1"/>
  <c r="H713" i="1"/>
  <c r="G713" i="1"/>
  <c r="D713" i="1"/>
  <c r="C713" i="1"/>
  <c r="H712" i="1"/>
  <c r="G712" i="1"/>
  <c r="D712" i="1"/>
  <c r="C712" i="1"/>
  <c r="D711" i="1"/>
  <c r="H711" i="1" s="1"/>
  <c r="C711" i="1"/>
  <c r="G710"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H691" i="1" s="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D663" i="1"/>
  <c r="G663" i="1" s="1"/>
  <c r="C663" i="1"/>
  <c r="H662" i="1"/>
  <c r="D662" i="1"/>
  <c r="G662" i="1" s="1"/>
  <c r="C662" i="1"/>
  <c r="H661" i="1"/>
  <c r="G661" i="1"/>
  <c r="D661" i="1"/>
  <c r="C661" i="1"/>
  <c r="H660" i="1"/>
  <c r="G660" i="1"/>
  <c r="D660" i="1"/>
  <c r="C660" i="1"/>
  <c r="H659" i="1"/>
  <c r="G659" i="1"/>
  <c r="D659" i="1"/>
  <c r="C659" i="1"/>
  <c r="H658" i="1"/>
  <c r="D658" i="1"/>
  <c r="G658" i="1" s="1"/>
  <c r="C658" i="1"/>
  <c r="H657" i="1"/>
  <c r="G657" i="1"/>
  <c r="D657" i="1"/>
  <c r="C657" i="1"/>
  <c r="H656" i="1"/>
  <c r="G656" i="1"/>
  <c r="D656" i="1"/>
  <c r="C656" i="1"/>
  <c r="D655" i="1"/>
  <c r="H655" i="1" s="1"/>
  <c r="C655" i="1"/>
  <c r="H654" i="1"/>
  <c r="D654" i="1"/>
  <c r="G654" i="1" s="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H645" i="1" s="1"/>
  <c r="C645" i="1"/>
  <c r="G644" i="1"/>
  <c r="D644" i="1"/>
  <c r="H644" i="1" s="1"/>
  <c r="C644" i="1"/>
  <c r="D643" i="1"/>
  <c r="G643" i="1" s="1"/>
  <c r="C643" i="1"/>
  <c r="D642" i="1"/>
  <c r="H642" i="1" s="1"/>
  <c r="C642" i="1"/>
  <c r="D641" i="1"/>
  <c r="G641" i="1" s="1"/>
  <c r="C641" i="1"/>
  <c r="C637"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D596" i="1"/>
  <c r="H596" i="1" s="1"/>
  <c r="C596" i="1"/>
  <c r="H595" i="1"/>
  <c r="G595" i="1"/>
  <c r="D595" i="1"/>
  <c r="C595" i="1"/>
  <c r="H594" i="1"/>
  <c r="G594" i="1"/>
  <c r="D594" i="1"/>
  <c r="C594" i="1"/>
  <c r="D593" i="1"/>
  <c r="H593" i="1" s="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D580" i="1"/>
  <c r="H580" i="1" s="1"/>
  <c r="C580" i="1"/>
  <c r="D579" i="1"/>
  <c r="H579" i="1" s="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5" i="1" s="1"/>
  <c r="C485" i="1"/>
  <c r="H484" i="1"/>
  <c r="D484" i="1"/>
  <c r="G484" i="1" s="1"/>
  <c r="C484" i="1"/>
  <c r="H483" i="1"/>
  <c r="G483" i="1"/>
  <c r="D483" i="1"/>
  <c r="C483" i="1"/>
  <c r="H482" i="1"/>
  <c r="G482" i="1"/>
  <c r="D482" i="1"/>
  <c r="C482" i="1"/>
  <c r="H481" i="1"/>
  <c r="G481" i="1"/>
  <c r="D481" i="1"/>
  <c r="C481" i="1"/>
  <c r="H480" i="1"/>
  <c r="G480" i="1"/>
  <c r="D480" i="1"/>
  <c r="C480" i="1"/>
  <c r="H479" i="1"/>
  <c r="G479" i="1"/>
  <c r="D479" i="1"/>
  <c r="C479" i="1"/>
  <c r="H478" i="1"/>
  <c r="D478" i="1"/>
  <c r="G478" i="1" s="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C412" i="1"/>
  <c r="D411" i="1"/>
  <c r="H411" i="1" s="1"/>
  <c r="C411" i="1"/>
  <c r="D406" i="1"/>
  <c r="H406" i="1" s="1"/>
  <c r="C406" i="1"/>
  <c r="H405" i="1"/>
  <c r="G405" i="1"/>
  <c r="D405" i="1"/>
  <c r="C405" i="1"/>
  <c r="D404" i="1"/>
  <c r="H404" i="1" s="1"/>
  <c r="C404" i="1"/>
  <c r="H401" i="1"/>
  <c r="G401" i="1"/>
  <c r="D401" i="1"/>
  <c r="C401" i="1"/>
  <c r="H400" i="1"/>
  <c r="G400" i="1"/>
  <c r="D400" i="1"/>
  <c r="C400" i="1"/>
  <c r="H399" i="1"/>
  <c r="G399" i="1"/>
  <c r="D399" i="1"/>
  <c r="C399" i="1"/>
  <c r="D398" i="1"/>
  <c r="H398" i="1" s="1"/>
  <c r="C398"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D390" i="1"/>
  <c r="H390" i="1" s="1"/>
  <c r="C390" i="1"/>
  <c r="H389" i="1"/>
  <c r="G389" i="1"/>
  <c r="D389" i="1"/>
  <c r="C389" i="1"/>
  <c r="D388" i="1"/>
  <c r="H388" i="1" s="1"/>
  <c r="C388" i="1"/>
  <c r="H387" i="1"/>
  <c r="G387" i="1"/>
  <c r="D387" i="1"/>
  <c r="C387" i="1"/>
  <c r="D386" i="1"/>
  <c r="H386" i="1" s="1"/>
  <c r="C386" i="1"/>
  <c r="H385" i="1"/>
  <c r="G385" i="1"/>
  <c r="D385" i="1"/>
  <c r="C385" i="1"/>
  <c r="D384" i="1"/>
  <c r="H384" i="1" s="1"/>
  <c r="C384" i="1"/>
  <c r="D383" i="1"/>
  <c r="H383" i="1" s="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H374" i="1" s="1"/>
  <c r="C374" i="1"/>
  <c r="H373" i="1"/>
  <c r="G373" i="1"/>
  <c r="D373" i="1"/>
  <c r="C373" i="1"/>
  <c r="H372" i="1"/>
  <c r="G372" i="1"/>
  <c r="D372" i="1"/>
  <c r="C372" i="1"/>
  <c r="D371" i="1"/>
  <c r="H371" i="1" s="1"/>
  <c r="C371" i="1"/>
  <c r="H370" i="1"/>
  <c r="G370" i="1"/>
  <c r="D370" i="1"/>
  <c r="C370" i="1"/>
  <c r="H369" i="1"/>
  <c r="G369" i="1"/>
  <c r="D369" i="1"/>
  <c r="C369" i="1"/>
  <c r="H368" i="1"/>
  <c r="G368" i="1"/>
  <c r="D368" i="1"/>
  <c r="C368" i="1"/>
  <c r="D367" i="1"/>
  <c r="H367" i="1" s="1"/>
  <c r="C367" i="1"/>
  <c r="H366" i="1"/>
  <c r="G366" i="1"/>
  <c r="D366" i="1"/>
  <c r="C366" i="1"/>
  <c r="D365" i="1"/>
  <c r="H365" i="1" s="1"/>
  <c r="C365" i="1"/>
  <c r="D364" i="1"/>
  <c r="H364" i="1" s="1"/>
  <c r="C364" i="1"/>
  <c r="D363" i="1"/>
  <c r="H363" i="1" s="1"/>
  <c r="C363" i="1"/>
  <c r="D362" i="1"/>
  <c r="H362" i="1" s="1"/>
  <c r="C362" i="1"/>
  <c r="D361" i="1"/>
  <c r="H361" i="1" s="1"/>
  <c r="C361" i="1"/>
  <c r="D360" i="1"/>
  <c r="H360" i="1" s="1"/>
  <c r="C360" i="1"/>
  <c r="D359" i="1"/>
  <c r="H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D348" i="1"/>
  <c r="H348" i="1" s="1"/>
  <c r="C348" i="1"/>
  <c r="D347" i="1"/>
  <c r="H347" i="1" s="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D309" i="1"/>
  <c r="G309" i="1" s="1"/>
  <c r="C309" i="1"/>
  <c r="D308" i="1"/>
  <c r="G308" i="1" s="1"/>
  <c r="C308" i="1"/>
  <c r="D307" i="1"/>
  <c r="G307" i="1" s="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D298" i="1"/>
  <c r="H298" i="1" s="1"/>
  <c r="C298" i="1"/>
  <c r="H297" i="1"/>
  <c r="G297" i="1"/>
  <c r="D297" i="1"/>
  <c r="C297" i="1"/>
  <c r="D296" i="1"/>
  <c r="H296" i="1" s="1"/>
  <c r="C296" i="1"/>
  <c r="D295" i="1"/>
  <c r="H295" i="1" s="1"/>
  <c r="C295" i="1"/>
  <c r="G292" i="1"/>
  <c r="D292" i="1"/>
  <c r="H292" i="1" s="1"/>
  <c r="C292" i="1"/>
  <c r="D291" i="1"/>
  <c r="G291" i="1" s="1"/>
  <c r="C291" i="1"/>
  <c r="H290" i="1"/>
  <c r="G290" i="1"/>
  <c r="D290" i="1"/>
  <c r="C290" i="1"/>
  <c r="H289" i="1"/>
  <c r="D289" i="1"/>
  <c r="G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G276" i="1"/>
  <c r="D276" i="1"/>
  <c r="H276" i="1" s="1"/>
  <c r="C276" i="1"/>
  <c r="G275" i="1"/>
  <c r="D275" i="1"/>
  <c r="H275" i="1" s="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D266" i="1"/>
  <c r="H266" i="1" s="1"/>
  <c r="C266" i="1"/>
  <c r="D265" i="1"/>
  <c r="H265" i="1" s="1"/>
  <c r="C265" i="1"/>
  <c r="D264" i="1"/>
  <c r="H264" i="1" s="1"/>
  <c r="C264" i="1"/>
  <c r="H263" i="1"/>
  <c r="G263" i="1"/>
  <c r="D263" i="1"/>
  <c r="C263" i="1"/>
  <c r="H262" i="1"/>
  <c r="G262" i="1"/>
  <c r="D262" i="1"/>
  <c r="C262" i="1"/>
  <c r="H261" i="1"/>
  <c r="G261" i="1"/>
  <c r="D261" i="1"/>
  <c r="C261" i="1"/>
  <c r="H260" i="1"/>
  <c r="G260" i="1"/>
  <c r="D260" i="1"/>
  <c r="C260" i="1"/>
  <c r="H258" i="1"/>
  <c r="G258" i="1"/>
  <c r="D258" i="1"/>
  <c r="C258" i="1"/>
  <c r="D257" i="1"/>
  <c r="H257" i="1" s="1"/>
  <c r="C257" i="1"/>
  <c r="D256" i="1"/>
  <c r="H256" i="1" s="1"/>
  <c r="C256" i="1"/>
  <c r="H255"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D241" i="1"/>
  <c r="G241" i="1" s="1"/>
  <c r="C241" i="1"/>
  <c r="H240" i="1"/>
  <c r="D240" i="1"/>
  <c r="G240" i="1" s="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D218" i="1"/>
  <c r="H218" i="1" s="1"/>
  <c r="C218" i="1"/>
  <c r="H217" i="1"/>
  <c r="G217" i="1"/>
  <c r="D217" i="1"/>
  <c r="C217" i="1"/>
  <c r="H216" i="1"/>
  <c r="G216" i="1"/>
  <c r="D216" i="1"/>
  <c r="C216" i="1"/>
  <c r="D215" i="1"/>
  <c r="H215" i="1" s="1"/>
  <c r="C215" i="1"/>
  <c r="H214" i="1"/>
  <c r="G214" i="1"/>
  <c r="D214" i="1"/>
  <c r="C214" i="1"/>
  <c r="H213" i="1"/>
  <c r="G213" i="1"/>
  <c r="D213" i="1"/>
  <c r="C213" i="1"/>
  <c r="H212" i="1"/>
  <c r="G212" i="1"/>
  <c r="D212" i="1"/>
  <c r="C212" i="1"/>
  <c r="H210" i="1"/>
  <c r="G210" i="1"/>
  <c r="D210" i="1"/>
  <c r="C210" i="1"/>
  <c r="H209" i="1"/>
  <c r="G209" i="1"/>
  <c r="D209" i="1"/>
  <c r="C209" i="1"/>
  <c r="H208" i="1"/>
  <c r="G208" i="1"/>
  <c r="D208" i="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D200" i="1"/>
  <c r="G200" i="1" s="1"/>
  <c r="C200" i="1"/>
  <c r="H199" i="1"/>
  <c r="G199" i="1"/>
  <c r="D199" i="1"/>
  <c r="C199"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H190" i="1"/>
  <c r="G190" i="1"/>
  <c r="D190" i="1"/>
  <c r="C190" i="1"/>
  <c r="D189" i="1"/>
  <c r="H189" i="1" s="1"/>
  <c r="C189" i="1"/>
  <c r="D188" i="1"/>
  <c r="H188" i="1" s="1"/>
  <c r="C188" i="1"/>
  <c r="D187" i="1"/>
  <c r="H187" i="1" s="1"/>
  <c r="C187" i="1"/>
  <c r="H186" i="1"/>
  <c r="G186" i="1"/>
  <c r="D186" i="1"/>
  <c r="C186" i="1"/>
  <c r="H185" i="1"/>
  <c r="G185" i="1"/>
  <c r="D185" i="1"/>
  <c r="C185" i="1"/>
  <c r="D184" i="1"/>
  <c r="G184" i="1" s="1"/>
  <c r="C184" i="1"/>
  <c r="H183" i="1"/>
  <c r="G183" i="1"/>
  <c r="D183" i="1"/>
  <c r="C183" i="1"/>
  <c r="H182" i="1"/>
  <c r="G182" i="1"/>
  <c r="D182" i="1"/>
  <c r="C182" i="1"/>
  <c r="D181" i="1"/>
  <c r="H181" i="1" s="1"/>
  <c r="C181" i="1"/>
  <c r="H180" i="1"/>
  <c r="G180" i="1"/>
  <c r="D180" i="1"/>
  <c r="C180" i="1"/>
  <c r="G179" i="1"/>
  <c r="D179" i="1"/>
  <c r="H179" i="1" s="1"/>
  <c r="C179" i="1"/>
  <c r="H178" i="1"/>
  <c r="G178" i="1"/>
  <c r="D178" i="1"/>
  <c r="C178" i="1"/>
  <c r="D177" i="1"/>
  <c r="H177" i="1" s="1"/>
  <c r="C177" i="1"/>
  <c r="D176" i="1"/>
  <c r="H176" i="1" s="1"/>
  <c r="C176" i="1"/>
  <c r="D175" i="1"/>
  <c r="H175" i="1" s="1"/>
  <c r="C175" i="1"/>
  <c r="D174" i="1"/>
  <c r="H174" i="1" s="1"/>
  <c r="C174" i="1"/>
  <c r="C173" i="1"/>
  <c r="D172" i="1"/>
  <c r="H172" i="1" s="1"/>
  <c r="C172" i="1"/>
  <c r="H171" i="1"/>
  <c r="G171" i="1"/>
  <c r="D171" i="1"/>
  <c r="C171" i="1"/>
  <c r="D170" i="1"/>
  <c r="H170" i="1" s="1"/>
  <c r="C170" i="1"/>
  <c r="D169" i="1"/>
  <c r="H169" i="1" s="1"/>
  <c r="C169" i="1"/>
  <c r="D168" i="1"/>
  <c r="H168" i="1" s="1"/>
  <c r="C168" i="1"/>
  <c r="H167" i="1"/>
  <c r="G167" i="1"/>
  <c r="D167" i="1"/>
  <c r="C167" i="1"/>
  <c r="D166" i="1"/>
  <c r="H166" i="1" s="1"/>
  <c r="C166" i="1"/>
  <c r="D165" i="1"/>
  <c r="H165" i="1" s="1"/>
  <c r="C165" i="1"/>
  <c r="H164" i="1"/>
  <c r="G164" i="1"/>
  <c r="D164" i="1"/>
  <c r="C164" i="1"/>
  <c r="D163" i="1"/>
  <c r="H163" i="1" s="1"/>
  <c r="C163" i="1"/>
  <c r="D162" i="1"/>
  <c r="H162" i="1" s="1"/>
  <c r="C162" i="1"/>
  <c r="D161" i="1"/>
  <c r="H161" i="1" s="1"/>
  <c r="C161" i="1"/>
  <c r="D160" i="1"/>
  <c r="H160" i="1" s="1"/>
  <c r="C160" i="1"/>
  <c r="D158" i="1"/>
  <c r="G158" i="1" s="1"/>
  <c r="C158" i="1"/>
  <c r="D157" i="1"/>
  <c r="H157" i="1" s="1"/>
  <c r="C157" i="1"/>
  <c r="D156" i="1"/>
  <c r="H156" i="1" s="1"/>
  <c r="C156" i="1"/>
  <c r="D155" i="1"/>
  <c r="H155" i="1" s="1"/>
  <c r="C155" i="1"/>
  <c r="D154" i="1"/>
  <c r="H154" i="1" s="1"/>
  <c r="C154" i="1"/>
  <c r="H153" i="1"/>
  <c r="G153" i="1"/>
  <c r="D153" i="1"/>
  <c r="C153" i="1"/>
  <c r="H152" i="1"/>
  <c r="G152" i="1"/>
  <c r="D152" i="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D125" i="1"/>
  <c r="H125" i="1" s="1"/>
  <c r="C125" i="1"/>
  <c r="H124" i="1"/>
  <c r="G124" i="1"/>
  <c r="D124" i="1"/>
  <c r="C124" i="1"/>
  <c r="D123" i="1"/>
  <c r="H123" i="1" s="1"/>
  <c r="C123" i="1"/>
  <c r="H122" i="1"/>
  <c r="G122" i="1"/>
  <c r="D122" i="1"/>
  <c r="C122" i="1"/>
  <c r="D121" i="1"/>
  <c r="H121" i="1" s="1"/>
  <c r="C121" i="1"/>
  <c r="G120" i="1"/>
  <c r="D120" i="1"/>
  <c r="H120" i="1" s="1"/>
  <c r="C120" i="1"/>
  <c r="D119" i="1"/>
  <c r="H119" i="1" s="1"/>
  <c r="C119" i="1"/>
  <c r="D118" i="1"/>
  <c r="H118" i="1" s="1"/>
  <c r="C118" i="1"/>
  <c r="D117" i="1"/>
  <c r="H117" i="1" s="1"/>
  <c r="C117" i="1"/>
  <c r="H116" i="1"/>
  <c r="D116" i="1"/>
  <c r="G116" i="1" s="1"/>
  <c r="C116" i="1"/>
  <c r="H115" i="1"/>
  <c r="G115" i="1"/>
  <c r="D115" i="1"/>
  <c r="C115" i="1"/>
  <c r="H114" i="1"/>
  <c r="G114" i="1"/>
  <c r="D114" i="1"/>
  <c r="C114" i="1"/>
  <c r="H113" i="1"/>
  <c r="G113" i="1"/>
  <c r="D113" i="1"/>
  <c r="C113" i="1"/>
  <c r="H112" i="1"/>
  <c r="G112" i="1"/>
  <c r="D112" i="1"/>
  <c r="C112" i="1"/>
  <c r="D111" i="1"/>
  <c r="H111" i="1" s="1"/>
  <c r="C111" i="1"/>
  <c r="G110" i="1"/>
  <c r="D110" i="1"/>
  <c r="H110" i="1" s="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H93" i="1" s="1"/>
  <c r="C93" i="1"/>
  <c r="H92" i="1"/>
  <c r="G92" i="1"/>
  <c r="D92" i="1"/>
  <c r="C92" i="1"/>
  <c r="D91" i="1"/>
  <c r="H91" i="1" s="1"/>
  <c r="C91" i="1"/>
  <c r="G90" i="1"/>
  <c r="D90" i="1"/>
  <c r="H90" i="1" s="1"/>
  <c r="C90" i="1"/>
  <c r="D89" i="1"/>
  <c r="G89" i="1" s="1"/>
  <c r="C89" i="1"/>
  <c r="D88" i="1"/>
  <c r="H88" i="1" s="1"/>
  <c r="C88" i="1"/>
  <c r="D87" i="1"/>
  <c r="H87" i="1" s="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D59" i="1"/>
  <c r="H59" i="1" s="1"/>
  <c r="C59" i="1"/>
  <c r="H58" i="1"/>
  <c r="G58" i="1"/>
  <c r="D58" i="1"/>
  <c r="C58" i="1"/>
  <c r="D57" i="1"/>
  <c r="H57" i="1" s="1"/>
  <c r="C57" i="1"/>
  <c r="G56" i="1"/>
  <c r="D56" i="1"/>
  <c r="H56" i="1" s="1"/>
  <c r="C56" i="1"/>
  <c r="H55" i="1"/>
  <c r="D55" i="1"/>
  <c r="G55" i="1" s="1"/>
  <c r="C55" i="1"/>
  <c r="D54" i="1"/>
  <c r="H54" i="1" s="1"/>
  <c r="C54" i="1"/>
  <c r="H53" i="1"/>
  <c r="G53" i="1"/>
  <c r="D53" i="1"/>
  <c r="C53" i="1"/>
  <c r="H52" i="1"/>
  <c r="G52" i="1"/>
  <c r="D52" i="1"/>
  <c r="C52" i="1"/>
  <c r="D51" i="1"/>
  <c r="G51" i="1" s="1"/>
  <c r="C51" i="1"/>
  <c r="D50" i="1"/>
  <c r="G50" i="1" s="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D29" i="1"/>
  <c r="H29" i="1" s="1"/>
  <c r="C29" i="1"/>
  <c r="H28" i="1"/>
  <c r="G28" i="1"/>
  <c r="D28" i="1"/>
  <c r="C28" i="1"/>
  <c r="D27" i="1"/>
  <c r="H27" i="1" s="1"/>
  <c r="C27" i="1"/>
  <c r="H26" i="1"/>
  <c r="G26" i="1"/>
  <c r="D26" i="1"/>
  <c r="C26" i="1"/>
  <c r="D25" i="1"/>
  <c r="H25" i="1" s="1"/>
  <c r="C25" i="1"/>
  <c r="H24" i="1"/>
  <c r="G24" i="1"/>
  <c r="D24" i="1"/>
  <c r="C24" i="1"/>
  <c r="D23" i="1"/>
  <c r="H23" i="1" s="1"/>
  <c r="C23" i="1"/>
  <c r="H22" i="1"/>
  <c r="G22" i="1"/>
  <c r="D22" i="1"/>
  <c r="C22" i="1"/>
  <c r="H21" i="1"/>
  <c r="G21" i="1"/>
  <c r="D21" i="1"/>
  <c r="C21" i="1"/>
  <c r="G20" i="1"/>
  <c r="D20" i="1"/>
  <c r="H20" i="1" s="1"/>
  <c r="C20" i="1"/>
  <c r="H19" i="1"/>
  <c r="D19" i="1"/>
  <c r="G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D5" i="1"/>
  <c r="H5" i="1" s="1"/>
  <c r="C5" i="1"/>
  <c r="D4" i="1"/>
  <c r="H4" i="1" s="1"/>
  <c r="C4" i="1"/>
  <c r="C3" i="1"/>
  <c r="D1438" i="1" l="1"/>
  <c r="H1438" i="1" s="1"/>
  <c r="G1439" i="1"/>
  <c r="H641" i="1"/>
  <c r="G1486" i="1"/>
  <c r="H1485" i="1"/>
  <c r="G1560" i="1"/>
  <c r="G1561" i="1"/>
  <c r="G1526" i="1"/>
  <c r="G1525" i="1"/>
  <c r="G1580" i="1"/>
  <c r="G1514" i="1"/>
  <c r="G1506" i="1"/>
  <c r="G1498" i="1"/>
  <c r="H1270" i="1"/>
  <c r="H1266" i="1"/>
  <c r="H1240" i="1"/>
  <c r="H1247" i="1"/>
  <c r="E238" i="5"/>
  <c r="D1215" i="1" s="1"/>
  <c r="G1215" i="1" s="1"/>
  <c r="H1229" i="1"/>
  <c r="H1236" i="1"/>
  <c r="H1234" i="1"/>
  <c r="H1233" i="1"/>
  <c r="H1232" i="1"/>
  <c r="H1227" i="1"/>
  <c r="H1228" i="1"/>
  <c r="E245" i="5"/>
  <c r="D1222" i="1" s="1"/>
  <c r="F246" i="5"/>
  <c r="E283" i="9"/>
  <c r="B283" i="9" s="1"/>
  <c r="H1223" i="1"/>
  <c r="H1221" i="1"/>
  <c r="H1220" i="1"/>
  <c r="H1216" i="1"/>
  <c r="H1217" i="1"/>
  <c r="F238" i="5"/>
  <c r="H1150" i="1"/>
  <c r="H1149" i="1"/>
  <c r="H1148" i="1"/>
  <c r="H1147" i="1"/>
  <c r="H1145" i="1"/>
  <c r="H1141" i="1"/>
  <c r="H1139" i="1"/>
  <c r="E289" i="9"/>
  <c r="B289" i="9" s="1"/>
  <c r="H1135" i="1"/>
  <c r="H1132" i="1"/>
  <c r="H1130" i="1"/>
  <c r="H1129" i="1"/>
  <c r="H1127" i="1"/>
  <c r="H1123" i="1"/>
  <c r="H1120" i="1"/>
  <c r="H1121" i="1"/>
  <c r="H1119" i="1"/>
  <c r="H1118" i="1"/>
  <c r="H1111" i="1"/>
  <c r="H1104" i="1"/>
  <c r="H1105" i="1"/>
  <c r="H1103" i="1"/>
  <c r="H1101" i="1"/>
  <c r="D1097" i="1"/>
  <c r="G1097" i="1" s="1"/>
  <c r="H1099" i="1"/>
  <c r="H1098" i="1"/>
  <c r="H1095" i="1"/>
  <c r="H1094" i="1"/>
  <c r="H1092" i="1"/>
  <c r="H1090" i="1"/>
  <c r="H1086" i="1"/>
  <c r="H1084" i="1"/>
  <c r="H1082" i="1"/>
  <c r="H1080" i="1"/>
  <c r="H1079" i="1"/>
  <c r="H1078" i="1"/>
  <c r="H1074" i="1"/>
  <c r="H1072" i="1"/>
  <c r="H1070" i="1"/>
  <c r="H1062" i="1"/>
  <c r="D1057" i="1"/>
  <c r="H1059" i="1"/>
  <c r="H1058" i="1"/>
  <c r="F78" i="5"/>
  <c r="H1055" i="1"/>
  <c r="H1050" i="1"/>
  <c r="H1044" i="1"/>
  <c r="H1041" i="1"/>
  <c r="H1043" i="1"/>
  <c r="H1042" i="1"/>
  <c r="H1040" i="1"/>
  <c r="H1038" i="1"/>
  <c r="D1034" i="1"/>
  <c r="G1034" i="1" s="1"/>
  <c r="H1035" i="1"/>
  <c r="H1032" i="1"/>
  <c r="H1030" i="1"/>
  <c r="H1029" i="1"/>
  <c r="H1036" i="1"/>
  <c r="H1028" i="1"/>
  <c r="H1026" i="1"/>
  <c r="F45" i="5"/>
  <c r="H1023" i="1"/>
  <c r="H1024" i="1"/>
  <c r="H1022" i="1"/>
  <c r="H1020" i="1"/>
  <c r="H1019" i="1"/>
  <c r="H1018" i="1"/>
  <c r="H1017" i="1"/>
  <c r="H1016" i="1"/>
  <c r="H1013" i="1"/>
  <c r="H1014" i="1"/>
  <c r="H1010" i="1"/>
  <c r="H1009" i="1"/>
  <c r="H1007" i="1"/>
  <c r="H1005" i="1"/>
  <c r="H1003" i="1"/>
  <c r="H999" i="1"/>
  <c r="H998" i="1"/>
  <c r="H997" i="1"/>
  <c r="H996" i="1"/>
  <c r="H995" i="1"/>
  <c r="H991" i="1"/>
  <c r="E12" i="5"/>
  <c r="E7" i="5" s="1"/>
  <c r="F7" i="5" s="1"/>
  <c r="H992" i="1"/>
  <c r="H987" i="1"/>
  <c r="F8" i="5"/>
  <c r="H986" i="1"/>
  <c r="G632" i="1"/>
  <c r="G631" i="1"/>
  <c r="G406" i="1"/>
  <c r="G404" i="1"/>
  <c r="G411" i="1"/>
  <c r="H291" i="1"/>
  <c r="G413" i="1"/>
  <c r="E644" i="4"/>
  <c r="D638" i="1" s="1"/>
  <c r="E273" i="9"/>
  <c r="B273" i="9" s="1"/>
  <c r="G288" i="1"/>
  <c r="G412" i="1"/>
  <c r="E33" i="9"/>
  <c r="B33" i="9" s="1"/>
  <c r="H643" i="1"/>
  <c r="B275" i="9"/>
  <c r="F217" i="9"/>
  <c r="B217" i="9" s="1"/>
  <c r="E300" i="9"/>
  <c r="B300" i="9" s="1"/>
  <c r="E32" i="9"/>
  <c r="B32" i="9" s="1"/>
  <c r="G1574" i="1"/>
  <c r="G1568" i="1"/>
  <c r="H1567" i="1"/>
  <c r="G1566" i="1"/>
  <c r="G1565" i="1"/>
  <c r="H1555" i="1"/>
  <c r="G1557" i="1"/>
  <c r="G1553" i="1"/>
  <c r="H1550" i="1"/>
  <c r="H1551" i="1"/>
  <c r="H1538" i="1"/>
  <c r="G1537" i="1"/>
  <c r="H1535" i="1"/>
  <c r="G1536" i="1"/>
  <c r="G1533" i="1"/>
  <c r="G1532" i="1"/>
  <c r="G1530" i="1"/>
  <c r="D49" i="8"/>
  <c r="C1524" i="1" s="1"/>
  <c r="H1531" i="1"/>
  <c r="D24" i="8"/>
  <c r="C1499" i="1" s="1"/>
  <c r="H1499" i="1" s="1"/>
  <c r="H1510" i="1"/>
  <c r="H1509" i="1"/>
  <c r="G1502" i="1"/>
  <c r="H1501" i="1"/>
  <c r="H1493" i="1"/>
  <c r="D6" i="8"/>
  <c r="C1481" i="1" s="1"/>
  <c r="G1481" i="1" s="1"/>
  <c r="G1490" i="1"/>
  <c r="I27" i="3"/>
  <c r="D1408" i="1"/>
  <c r="G1408" i="1" s="1"/>
  <c r="H1418" i="1"/>
  <c r="H1416" i="1"/>
  <c r="H1412" i="1"/>
  <c r="H1410" i="1"/>
  <c r="H1408" i="1"/>
  <c r="H1404" i="1"/>
  <c r="F107" i="6"/>
  <c r="H1402" i="1"/>
  <c r="H1400" i="1"/>
  <c r="H1380" i="1"/>
  <c r="H1378" i="1"/>
  <c r="H1376" i="1"/>
  <c r="H1368" i="1"/>
  <c r="H1360" i="1"/>
  <c r="E35" i="6"/>
  <c r="H1358" i="1"/>
  <c r="H1334" i="1"/>
  <c r="H1330" i="1"/>
  <c r="H1328" i="1"/>
  <c r="H1322" i="1"/>
  <c r="H1314" i="1"/>
  <c r="H1308" i="1"/>
  <c r="H1302" i="1"/>
  <c r="H1300" i="1"/>
  <c r="H1194" i="1"/>
  <c r="H1189" i="1"/>
  <c r="H1185" i="1"/>
  <c r="F207" i="5"/>
  <c r="H1166" i="1"/>
  <c r="H1165" i="1"/>
  <c r="H1163" i="1"/>
  <c r="H1161" i="1"/>
  <c r="H1160" i="1"/>
  <c r="H1157" i="1"/>
  <c r="H1159" i="1"/>
  <c r="H1156" i="1"/>
  <c r="H1154" i="1"/>
  <c r="H1155" i="1"/>
  <c r="H1151" i="1"/>
  <c r="H1144" i="1"/>
  <c r="H1142" i="1"/>
  <c r="E292" i="9"/>
  <c r="B292" i="9" s="1"/>
  <c r="H1138" i="1"/>
  <c r="E288" i="9"/>
  <c r="B288" i="9" s="1"/>
  <c r="H1136" i="1"/>
  <c r="H1124" i="1"/>
  <c r="H1125" i="1"/>
  <c r="F146" i="5"/>
  <c r="E291" i="9"/>
  <c r="B291" i="9" s="1"/>
  <c r="D1112" i="1"/>
  <c r="F134" i="5"/>
  <c r="H1113" i="1"/>
  <c r="H1117" i="1"/>
  <c r="H1066" i="1"/>
  <c r="H1064" i="1"/>
  <c r="H1056" i="1"/>
  <c r="H1060" i="1"/>
  <c r="H1054" i="1"/>
  <c r="H1053" i="1"/>
  <c r="H1052" i="1"/>
  <c r="H1049" i="1"/>
  <c r="H1048" i="1"/>
  <c r="H1047" i="1"/>
  <c r="H961" i="1"/>
  <c r="G872" i="1"/>
  <c r="G871" i="1"/>
  <c r="G826" i="1"/>
  <c r="G821" i="1"/>
  <c r="G820" i="1"/>
  <c r="G819" i="1"/>
  <c r="G816" i="1"/>
  <c r="G814" i="1"/>
  <c r="G809" i="1"/>
  <c r="G718" i="1"/>
  <c r="G716" i="1"/>
  <c r="F220" i="9"/>
  <c r="G711" i="1"/>
  <c r="G691" i="1"/>
  <c r="G655" i="1"/>
  <c r="G642" i="1"/>
  <c r="G645" i="1"/>
  <c r="F652" i="4"/>
  <c r="E153" i="9"/>
  <c r="B153" i="9" s="1"/>
  <c r="G593" i="1"/>
  <c r="G596" i="1"/>
  <c r="F262" i="9"/>
  <c r="B262" i="9" s="1"/>
  <c r="E142" i="9"/>
  <c r="B142" i="9" s="1"/>
  <c r="G579" i="1"/>
  <c r="G580" i="1"/>
  <c r="E420" i="4"/>
  <c r="D414" i="1" s="1"/>
  <c r="E98" i="9"/>
  <c r="G485" i="1"/>
  <c r="F402" i="4"/>
  <c r="G397" i="1"/>
  <c r="G398" i="1"/>
  <c r="G390" i="1"/>
  <c r="G386" i="1"/>
  <c r="G388" i="1"/>
  <c r="G383" i="1"/>
  <c r="G384" i="1"/>
  <c r="G374" i="1"/>
  <c r="G371" i="1"/>
  <c r="E363" i="4"/>
  <c r="D358" i="1" s="1"/>
  <c r="G367" i="1"/>
  <c r="G364" i="1"/>
  <c r="G365" i="1"/>
  <c r="G363" i="1"/>
  <c r="G362" i="1"/>
  <c r="G361" i="1"/>
  <c r="G359" i="1"/>
  <c r="G360" i="1"/>
  <c r="G347" i="1"/>
  <c r="G348" i="1"/>
  <c r="H309" i="1"/>
  <c r="H307" i="1"/>
  <c r="H308" i="1"/>
  <c r="G298" i="1"/>
  <c r="E299" i="4"/>
  <c r="D294" i="1" s="1"/>
  <c r="G295" i="1"/>
  <c r="G296" i="1"/>
  <c r="G266" i="1"/>
  <c r="E263" i="4"/>
  <c r="D259" i="1" s="1"/>
  <c r="G264" i="1"/>
  <c r="G265" i="1"/>
  <c r="E70" i="9"/>
  <c r="B70" i="9" s="1"/>
  <c r="B226" i="9"/>
  <c r="F264" i="4"/>
  <c r="G257" i="1"/>
  <c r="F259" i="4"/>
  <c r="G256" i="1"/>
  <c r="G215" i="1"/>
  <c r="G218" i="1"/>
  <c r="E58" i="9"/>
  <c r="B58" i="9" s="1"/>
  <c r="E215" i="4"/>
  <c r="D211" i="1" s="1"/>
  <c r="H206" i="1"/>
  <c r="G198" i="1"/>
  <c r="H198" i="1"/>
  <c r="E53" i="9"/>
  <c r="B53" i="9" s="1"/>
  <c r="G191" i="1"/>
  <c r="G189" i="1"/>
  <c r="H184" i="1"/>
  <c r="G188" i="1"/>
  <c r="G187" i="1"/>
  <c r="E47" i="9"/>
  <c r="B47" i="9" s="1"/>
  <c r="E46" i="9"/>
  <c r="B46" i="9" s="1"/>
  <c r="F222" i="9"/>
  <c r="B222" i="9" s="1"/>
  <c r="F188" i="4"/>
  <c r="G181" i="1"/>
  <c r="B220" i="9"/>
  <c r="E43" i="9"/>
  <c r="B43" i="9" s="1"/>
  <c r="G177" i="1"/>
  <c r="G176" i="1"/>
  <c r="G175" i="1"/>
  <c r="G174" i="1"/>
  <c r="D173" i="1"/>
  <c r="G172" i="1"/>
  <c r="G170" i="1"/>
  <c r="G169" i="1"/>
  <c r="G168" i="1"/>
  <c r="G165" i="1"/>
  <c r="G166" i="1"/>
  <c r="F169" i="4"/>
  <c r="G163" i="1"/>
  <c r="E163" i="4"/>
  <c r="D159" i="1" s="1"/>
  <c r="G162" i="1"/>
  <c r="E41" i="9"/>
  <c r="B41" i="9" s="1"/>
  <c r="G160" i="1"/>
  <c r="G161" i="1"/>
  <c r="H158" i="1"/>
  <c r="F152" i="4"/>
  <c r="D148" i="1"/>
  <c r="H148" i="1" s="1"/>
  <c r="G157" i="1"/>
  <c r="F159" i="4"/>
  <c r="G155" i="1"/>
  <c r="G156" i="1"/>
  <c r="G154" i="1"/>
  <c r="F218" i="9"/>
  <c r="B218" i="9" s="1"/>
  <c r="G149" i="1"/>
  <c r="G150" i="1"/>
  <c r="G125" i="1"/>
  <c r="G121" i="1"/>
  <c r="G123" i="1"/>
  <c r="G119" i="1"/>
  <c r="G118" i="1"/>
  <c r="G117" i="1"/>
  <c r="F120" i="4"/>
  <c r="E38" i="9"/>
  <c r="B38" i="9" s="1"/>
  <c r="E106" i="4"/>
  <c r="D102" i="1" s="1"/>
  <c r="G111" i="1"/>
  <c r="G108" i="1"/>
  <c r="G93" i="1"/>
  <c r="G91" i="1"/>
  <c r="H89" i="1"/>
  <c r="E82" i="4"/>
  <c r="D78" i="1" s="1"/>
  <c r="G87" i="1"/>
  <c r="G88" i="1"/>
  <c r="G79" i="1"/>
  <c r="G81" i="1"/>
  <c r="G59" i="1"/>
  <c r="G57" i="1"/>
  <c r="E27" i="9"/>
  <c r="B27" i="9" s="1"/>
  <c r="F59" i="4"/>
  <c r="E50" i="4"/>
  <c r="D46" i="1" s="1"/>
  <c r="E26" i="9"/>
  <c r="B26" i="9" s="1"/>
  <c r="G54" i="1"/>
  <c r="H50" i="1"/>
  <c r="H51" i="1"/>
  <c r="G29" i="1"/>
  <c r="G25" i="1"/>
  <c r="G27" i="1"/>
  <c r="G23" i="1"/>
  <c r="F214" i="9"/>
  <c r="B214" i="9" s="1"/>
  <c r="G5" i="1"/>
  <c r="G4" i="1"/>
  <c r="F215" i="9"/>
  <c r="B215" i="9" s="1"/>
  <c r="E286" i="9"/>
  <c r="B286" i="9" s="1"/>
  <c r="E294" i="9"/>
  <c r="B294" i="9" s="1"/>
  <c r="E287" i="9"/>
  <c r="B287" i="9" s="1"/>
  <c r="E296" i="9"/>
  <c r="B296" i="9" s="1"/>
  <c r="E298" i="9"/>
  <c r="B298" i="9" s="1"/>
  <c r="G1331" i="1"/>
  <c r="G1339" i="1"/>
  <c r="G1347" i="1"/>
  <c r="G1379" i="1"/>
  <c r="G1194" i="1"/>
  <c r="G1198" i="1"/>
  <c r="G1202" i="1"/>
  <c r="G1206" i="1"/>
  <c r="G1210" i="1"/>
  <c r="G1218" i="1"/>
  <c r="G1226" i="1"/>
  <c r="G1230" i="1"/>
  <c r="G1234" i="1"/>
  <c r="G1238" i="1"/>
  <c r="G1242" i="1"/>
  <c r="G1246" i="1"/>
  <c r="G1250" i="1"/>
  <c r="G1254" i="1"/>
  <c r="G1258" i="1"/>
  <c r="G1262" i="1"/>
  <c r="G1266" i="1"/>
  <c r="G1270" i="1"/>
  <c r="G1274" i="1"/>
  <c r="G1278" i="1"/>
  <c r="G1284" i="1"/>
  <c r="G1292" i="1"/>
  <c r="G1300" i="1"/>
  <c r="G1308" i="1"/>
  <c r="G1316" i="1"/>
  <c r="G1324" i="1"/>
  <c r="G1334" i="1"/>
  <c r="G1342" i="1"/>
  <c r="G1350" i="1"/>
  <c r="G1358" i="1"/>
  <c r="G1366" i="1"/>
  <c r="G1374" i="1"/>
  <c r="G1382" i="1"/>
  <c r="G1390" i="1"/>
  <c r="G1193" i="1"/>
  <c r="G1197" i="1"/>
  <c r="G1201" i="1"/>
  <c r="G1205" i="1"/>
  <c r="G1209" i="1"/>
  <c r="G1213" i="1"/>
  <c r="G1217" i="1"/>
  <c r="G1221" i="1"/>
  <c r="G1225" i="1"/>
  <c r="G1229" i="1"/>
  <c r="G1233" i="1"/>
  <c r="G1237" i="1"/>
  <c r="G1241" i="1"/>
  <c r="G1245" i="1"/>
  <c r="G1249" i="1"/>
  <c r="G1253" i="1"/>
  <c r="G1257" i="1"/>
  <c r="G1261" i="1"/>
  <c r="G1265" i="1"/>
  <c r="G1269" i="1"/>
  <c r="G1273" i="1"/>
  <c r="G1277" i="1"/>
  <c r="G1286" i="1"/>
  <c r="G1294" i="1"/>
  <c r="G1302" i="1"/>
  <c r="G1310" i="1"/>
  <c r="G1318" i="1"/>
  <c r="G1326" i="1"/>
  <c r="G1335" i="1"/>
  <c r="G1336" i="1"/>
  <c r="G1344" i="1"/>
  <c r="G1352" i="1"/>
  <c r="G1360" i="1"/>
  <c r="G1368" i="1"/>
  <c r="G1376" i="1"/>
  <c r="G1384" i="1"/>
  <c r="G1392" i="1"/>
  <c r="H1401" i="1"/>
  <c r="G1401" i="1"/>
  <c r="G1402" i="1"/>
  <c r="H1409" i="1"/>
  <c r="G1409" i="1"/>
  <c r="H1281" i="1"/>
  <c r="H1285" i="1"/>
  <c r="H1289" i="1"/>
  <c r="H1293" i="1"/>
  <c r="H1297" i="1"/>
  <c r="H1301" i="1"/>
  <c r="H1305" i="1"/>
  <c r="H1309" i="1"/>
  <c r="H1313" i="1"/>
  <c r="H1317" i="1"/>
  <c r="H1321" i="1"/>
  <c r="H1325" i="1"/>
  <c r="H1333" i="1"/>
  <c r="H1337" i="1"/>
  <c r="H1341" i="1"/>
  <c r="H1345" i="1"/>
  <c r="H1349" i="1"/>
  <c r="H1353" i="1"/>
  <c r="H1357" i="1"/>
  <c r="H1361" i="1"/>
  <c r="H1365" i="1"/>
  <c r="H1369" i="1"/>
  <c r="H1373" i="1"/>
  <c r="H1377" i="1"/>
  <c r="H1381" i="1"/>
  <c r="H1385" i="1"/>
  <c r="H1389" i="1"/>
  <c r="H1393" i="1"/>
  <c r="H1397" i="1"/>
  <c r="G1397" i="1"/>
  <c r="H1406" i="1"/>
  <c r="H1413" i="1"/>
  <c r="G1413" i="1"/>
  <c r="H1422" i="1"/>
  <c r="H1425" i="1"/>
  <c r="G1425" i="1"/>
  <c r="H1434" i="1"/>
  <c r="J1440" i="1"/>
  <c r="H1440" i="1"/>
  <c r="H1441" i="1"/>
  <c r="J1441" i="1"/>
  <c r="G1441" i="1"/>
  <c r="H1450" i="1"/>
  <c r="H1460" i="1"/>
  <c r="I1468" i="1"/>
  <c r="I1472" i="1"/>
  <c r="I1476" i="1"/>
  <c r="J1479" i="1"/>
  <c r="G1479" i="1"/>
  <c r="I1479" i="1" s="1"/>
  <c r="G1483" i="1"/>
  <c r="H1483" i="1"/>
  <c r="H1488" i="1"/>
  <c r="G1488" i="1"/>
  <c r="H1497" i="1"/>
  <c r="G1499" i="1"/>
  <c r="H1504" i="1"/>
  <c r="G1504" i="1"/>
  <c r="H1513" i="1"/>
  <c r="G1515" i="1"/>
  <c r="H1515" i="1"/>
  <c r="G1477" i="1"/>
  <c r="J1477" i="1"/>
  <c r="H1484" i="1"/>
  <c r="G1484" i="1"/>
  <c r="G1495" i="1"/>
  <c r="H1495" i="1"/>
  <c r="H1500" i="1"/>
  <c r="G1500" i="1"/>
  <c r="G1511" i="1"/>
  <c r="H1511" i="1"/>
  <c r="H1516" i="1"/>
  <c r="G1516" i="1"/>
  <c r="G1281" i="1"/>
  <c r="H1283" i="1"/>
  <c r="G1285" i="1"/>
  <c r="H1287" i="1"/>
  <c r="G1289" i="1"/>
  <c r="H1291" i="1"/>
  <c r="G1293" i="1"/>
  <c r="H1295" i="1"/>
  <c r="G1297" i="1"/>
  <c r="G1301" i="1"/>
  <c r="H1303" i="1"/>
  <c r="G1305" i="1"/>
  <c r="H1307" i="1"/>
  <c r="G1309" i="1"/>
  <c r="H1311" i="1"/>
  <c r="G1313" i="1"/>
  <c r="H1315" i="1"/>
  <c r="G1317" i="1"/>
  <c r="H1319" i="1"/>
  <c r="G1321" i="1"/>
  <c r="H1323" i="1"/>
  <c r="G1325" i="1"/>
  <c r="H1327" i="1"/>
  <c r="H1331" i="1"/>
  <c r="G1333" i="1"/>
  <c r="H1335" i="1"/>
  <c r="H1339" i="1"/>
  <c r="G1341" i="1"/>
  <c r="H1343" i="1"/>
  <c r="G1345" i="1"/>
  <c r="H1347" i="1"/>
  <c r="G1349" i="1"/>
  <c r="H1351" i="1"/>
  <c r="G1353" i="1"/>
  <c r="H1355" i="1"/>
  <c r="G1357" i="1"/>
  <c r="H1359" i="1"/>
  <c r="G1361" i="1"/>
  <c r="H1363" i="1"/>
  <c r="G1365" i="1"/>
  <c r="H1367" i="1"/>
  <c r="G1369" i="1"/>
  <c r="H1371" i="1"/>
  <c r="G1373" i="1"/>
  <c r="H1375" i="1"/>
  <c r="G1377" i="1"/>
  <c r="H1379" i="1"/>
  <c r="G1381" i="1"/>
  <c r="H1383" i="1"/>
  <c r="G1385" i="1"/>
  <c r="H1387" i="1"/>
  <c r="G1389" i="1"/>
  <c r="H1391" i="1"/>
  <c r="G1393" i="1"/>
  <c r="H1395" i="1"/>
  <c r="H1398" i="1"/>
  <c r="G1400" i="1"/>
  <c r="H1405" i="1"/>
  <c r="G1405" i="1"/>
  <c r="G1406" i="1"/>
  <c r="H1414" i="1"/>
  <c r="H1421" i="1"/>
  <c r="G1421" i="1"/>
  <c r="G1422" i="1"/>
  <c r="H1426" i="1"/>
  <c r="H1433" i="1"/>
  <c r="G1433" i="1"/>
  <c r="G1434" i="1"/>
  <c r="G1440" i="1"/>
  <c r="I1440" i="1" s="1"/>
  <c r="J1444" i="1"/>
  <c r="H1444" i="1"/>
  <c r="I1444" i="1" s="1"/>
  <c r="G1445" i="1"/>
  <c r="I1449" i="1"/>
  <c r="I1459" i="1"/>
  <c r="H1469" i="1"/>
  <c r="H1470" i="1"/>
  <c r="H1473" i="1"/>
  <c r="H1477" i="1"/>
  <c r="J1478" i="1"/>
  <c r="H1480" i="1"/>
  <c r="G1480" i="1"/>
  <c r="H1489" i="1"/>
  <c r="G1491" i="1"/>
  <c r="H1491" i="1"/>
  <c r="H1496" i="1"/>
  <c r="G1496" i="1"/>
  <c r="H1505" i="1"/>
  <c r="G1507" i="1"/>
  <c r="H1507" i="1"/>
  <c r="H1512" i="1"/>
  <c r="G1512" i="1"/>
  <c r="G1412" i="1"/>
  <c r="H1417" i="1"/>
  <c r="G1417" i="1"/>
  <c r="G1418" i="1"/>
  <c r="G1424" i="1"/>
  <c r="H1429" i="1"/>
  <c r="G1429" i="1"/>
  <c r="G1430" i="1"/>
  <c r="H1437" i="1"/>
  <c r="G1437" i="1"/>
  <c r="J1442" i="1"/>
  <c r="H1442" i="1"/>
  <c r="I1442" i="1" s="1"/>
  <c r="I1478" i="1"/>
  <c r="G1487" i="1"/>
  <c r="H1487" i="1"/>
  <c r="H1492" i="1"/>
  <c r="G1492" i="1"/>
  <c r="G1503" i="1"/>
  <c r="H1503" i="1"/>
  <c r="H1508" i="1"/>
  <c r="G1508" i="1"/>
  <c r="H1399" i="1"/>
  <c r="H1403" i="1"/>
  <c r="H1407" i="1"/>
  <c r="H1411" i="1"/>
  <c r="H1415" i="1"/>
  <c r="H1419" i="1"/>
  <c r="H1427" i="1"/>
  <c r="H1431" i="1"/>
  <c r="H1439" i="1"/>
  <c r="J1439" i="1"/>
  <c r="H1443" i="1"/>
  <c r="I1443" i="1" s="1"/>
  <c r="J1443" i="1"/>
  <c r="G1448" i="1"/>
  <c r="I1448" i="1" s="1"/>
  <c r="J1448" i="1"/>
  <c r="G1452" i="1"/>
  <c r="I1452" i="1" s="1"/>
  <c r="J1452" i="1"/>
  <c r="G1458" i="1"/>
  <c r="I1458" i="1" s="1"/>
  <c r="J1458" i="1"/>
  <c r="G1463" i="1"/>
  <c r="I1463" i="1" s="1"/>
  <c r="J1463" i="1"/>
  <c r="G1467" i="1"/>
  <c r="I1467" i="1" s="1"/>
  <c r="J1467" i="1"/>
  <c r="G1471" i="1"/>
  <c r="I1471" i="1" s="1"/>
  <c r="J1471" i="1"/>
  <c r="G1475" i="1"/>
  <c r="H1575" i="1"/>
  <c r="G1575" i="1"/>
  <c r="H29" i="3"/>
  <c r="F89" i="6"/>
  <c r="H1445" i="1"/>
  <c r="G1446" i="1"/>
  <c r="I1446" i="1" s="1"/>
  <c r="J1446" i="1"/>
  <c r="G1450" i="1"/>
  <c r="I1450" i="1" s="1"/>
  <c r="J1450" i="1"/>
  <c r="G1456" i="1"/>
  <c r="I1456" i="1" s="1"/>
  <c r="J1456" i="1"/>
  <c r="G1460" i="1"/>
  <c r="I1460" i="1" s="1"/>
  <c r="J1460" i="1"/>
  <c r="G1465" i="1"/>
  <c r="I1465" i="1" s="1"/>
  <c r="J1465" i="1"/>
  <c r="G1469" i="1"/>
  <c r="G1473" i="1"/>
  <c r="I1473" i="1" s="1"/>
  <c r="J1473" i="1"/>
  <c r="G1578" i="1"/>
  <c r="E298" i="4"/>
  <c r="E350" i="4"/>
  <c r="E5" i="7"/>
  <c r="I30" i="3"/>
  <c r="E7" i="4"/>
  <c r="H21" i="9"/>
  <c r="G21" i="9"/>
  <c r="E196" i="4"/>
  <c r="D192" i="1" s="1"/>
  <c r="D311" i="4"/>
  <c r="F312" i="4"/>
  <c r="D363" i="4"/>
  <c r="F364" i="4"/>
  <c r="E643" i="4"/>
  <c r="D637" i="1" s="1"/>
  <c r="F417" i="4"/>
  <c r="F484" i="4"/>
  <c r="D567" i="4"/>
  <c r="D580" i="4"/>
  <c r="F177" i="5"/>
  <c r="E206" i="5"/>
  <c r="E5" i="6"/>
  <c r="F5" i="6" s="1"/>
  <c r="F36" i="6"/>
  <c r="F114" i="6"/>
  <c r="F122" i="6"/>
  <c r="D129" i="6"/>
  <c r="F45" i="4"/>
  <c r="F54" i="4"/>
  <c r="D106" i="4"/>
  <c r="F125" i="4"/>
  <c r="F202" i="4"/>
  <c r="D215" i="4"/>
  <c r="D299" i="4"/>
  <c r="D351" i="4"/>
  <c r="F416" i="4"/>
  <c r="D472" i="4"/>
  <c r="E529" i="4"/>
  <c r="D644" i="4"/>
  <c r="F79" i="5"/>
  <c r="F149" i="5"/>
  <c r="E176" i="5"/>
  <c r="F180" i="5"/>
  <c r="F190" i="5"/>
  <c r="D206" i="5"/>
  <c r="D176" i="5" s="1"/>
  <c r="D245" i="5"/>
  <c r="D50" i="4"/>
  <c r="D6" i="4" s="1"/>
  <c r="D82" i="4"/>
  <c r="F153" i="4"/>
  <c r="D163" i="4"/>
  <c r="D224" i="4"/>
  <c r="D252" i="4"/>
  <c r="D263" i="4"/>
  <c r="D421" i="4"/>
  <c r="D515" i="4"/>
  <c r="D529" i="4"/>
  <c r="F581" i="4"/>
  <c r="E593" i="4"/>
  <c r="D587" i="1" s="1"/>
  <c r="D68" i="5"/>
  <c r="E87" i="5"/>
  <c r="D1065" i="1" s="1"/>
  <c r="D118" i="5"/>
  <c r="F135" i="5"/>
  <c r="D237" i="5"/>
  <c r="F28" i="6"/>
  <c r="D35" i="6"/>
  <c r="D6" i="5"/>
  <c r="H20" i="3"/>
  <c r="E308" i="9"/>
  <c r="B308" i="9" s="1"/>
  <c r="E310" i="9"/>
  <c r="B310" i="9" s="1"/>
  <c r="H24" i="3"/>
  <c r="B78" i="9"/>
  <c r="B86" i="9"/>
  <c r="B94" i="9"/>
  <c r="B102"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65" i="9"/>
  <c r="G164" i="9"/>
  <c r="E164" i="9" s="1"/>
  <c r="B164" i="9" s="1"/>
  <c r="G163" i="9"/>
  <c r="E163" i="9" s="1"/>
  <c r="B163" i="9" s="1"/>
  <c r="G162" i="9"/>
  <c r="E162" i="9" s="1"/>
  <c r="B162" i="9" s="1"/>
  <c r="G161" i="9"/>
  <c r="E161" i="9" s="1"/>
  <c r="B161" i="9" s="1"/>
  <c r="M213" i="9"/>
  <c r="G192" i="9"/>
  <c r="E192" i="9" s="1"/>
  <c r="B192"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66" i="9"/>
  <c r="E166" i="9" s="1"/>
  <c r="B166" i="9" s="1"/>
  <c r="H165" i="9"/>
  <c r="I10" i="9"/>
  <c r="E290" i="9"/>
  <c r="B290" i="9" s="1"/>
  <c r="B82" i="9"/>
  <c r="B90" i="9"/>
  <c r="B98" i="9"/>
  <c r="B264" i="9"/>
  <c r="B270" i="9"/>
  <c r="G1438" i="1" l="1"/>
  <c r="I1439" i="1"/>
  <c r="D42" i="8"/>
  <c r="I34" i="3" s="1"/>
  <c r="H1481" i="1"/>
  <c r="H1215" i="1"/>
  <c r="E237" i="5"/>
  <c r="I23" i="3" s="1"/>
  <c r="H1097" i="1"/>
  <c r="G1057" i="1"/>
  <c r="H1057" i="1"/>
  <c r="H1034" i="1"/>
  <c r="F12" i="5"/>
  <c r="D990" i="1"/>
  <c r="D43" i="8"/>
  <c r="H1524" i="1"/>
  <c r="G1524" i="1"/>
  <c r="I25" i="3"/>
  <c r="D1329" i="1"/>
  <c r="G1112" i="1"/>
  <c r="H1112" i="1"/>
  <c r="H173" i="1"/>
  <c r="G173" i="1"/>
  <c r="E151" i="4"/>
  <c r="D147" i="1" s="1"/>
  <c r="E21" i="9"/>
  <c r="G148" i="1"/>
  <c r="H22" i="3"/>
  <c r="F176" i="5"/>
  <c r="D175" i="5"/>
  <c r="C1153" i="1"/>
  <c r="H16" i="3"/>
  <c r="C2" i="1"/>
  <c r="H25" i="3"/>
  <c r="F35" i="6"/>
  <c r="C1329" i="1"/>
  <c r="F118" i="5"/>
  <c r="C1096" i="1"/>
  <c r="H587" i="1"/>
  <c r="G587" i="1"/>
  <c r="F421" i="4"/>
  <c r="D420" i="4"/>
  <c r="C415" i="1"/>
  <c r="D151" i="4"/>
  <c r="F163" i="4"/>
  <c r="C159" i="1"/>
  <c r="H311" i="9"/>
  <c r="D1183" i="1"/>
  <c r="F567" i="4"/>
  <c r="C561" i="1"/>
  <c r="H192" i="1"/>
  <c r="G192" i="1"/>
  <c r="E68" i="5"/>
  <c r="F68" i="5" s="1"/>
  <c r="D141" i="6"/>
  <c r="H1065" i="1"/>
  <c r="G1065" i="1"/>
  <c r="F263" i="4"/>
  <c r="C259" i="1"/>
  <c r="F644" i="4"/>
  <c r="C638" i="1"/>
  <c r="F351" i="4"/>
  <c r="D350" i="4"/>
  <c r="C346" i="1"/>
  <c r="F363" i="4"/>
  <c r="C358" i="1"/>
  <c r="B21" i="9"/>
  <c r="F196" i="4"/>
  <c r="F593" i="4"/>
  <c r="I1477" i="1"/>
  <c r="E165" i="9"/>
  <c r="B165" i="9" s="1"/>
  <c r="F237" i="5"/>
  <c r="H23" i="3"/>
  <c r="C1214" i="1"/>
  <c r="H21" i="3"/>
  <c r="C1046" i="1"/>
  <c r="D528" i="4"/>
  <c r="F529" i="4"/>
  <c r="C523" i="1"/>
  <c r="F252" i="4"/>
  <c r="C248" i="1"/>
  <c r="F82" i="4"/>
  <c r="C78" i="1"/>
  <c r="F245" i="5"/>
  <c r="C1222" i="1"/>
  <c r="I22" i="3"/>
  <c r="D1153" i="1"/>
  <c r="E528" i="4"/>
  <c r="D523" i="1"/>
  <c r="F299" i="4"/>
  <c r="D298" i="4"/>
  <c r="C294" i="1"/>
  <c r="F106" i="4"/>
  <c r="C102" i="1"/>
  <c r="H19" i="9"/>
  <c r="E19" i="9" s="1"/>
  <c r="B19" i="9" s="1"/>
  <c r="E408" i="4"/>
  <c r="D403" i="1" s="1"/>
  <c r="D345" i="1"/>
  <c r="F213" i="9"/>
  <c r="B213" i="9" s="1"/>
  <c r="G278" i="9"/>
  <c r="C984" i="1"/>
  <c r="I20" i="3"/>
  <c r="D985" i="1"/>
  <c r="F515" i="4"/>
  <c r="C509" i="1"/>
  <c r="F224" i="4"/>
  <c r="C220" i="1"/>
  <c r="F50" i="4"/>
  <c r="C46" i="1"/>
  <c r="G311" i="9"/>
  <c r="F206" i="5"/>
  <c r="C1183" i="1"/>
  <c r="F472" i="4"/>
  <c r="C466" i="1"/>
  <c r="F215" i="4"/>
  <c r="C211" i="1"/>
  <c r="F129" i="6"/>
  <c r="C1423" i="1"/>
  <c r="E141" i="6"/>
  <c r="I24" i="3"/>
  <c r="D1299" i="1"/>
  <c r="F580" i="4"/>
  <c r="C574" i="1"/>
  <c r="H637" i="1"/>
  <c r="G637" i="1"/>
  <c r="F311" i="4"/>
  <c r="C306" i="1"/>
  <c r="E6" i="4"/>
  <c r="D3" i="1"/>
  <c r="F7" i="4"/>
  <c r="I29" i="3"/>
  <c r="D1436" i="1"/>
  <c r="E407" i="4"/>
  <c r="D402" i="1" s="1"/>
  <c r="D293" i="1"/>
  <c r="G316" i="9"/>
  <c r="E316" i="9" s="1"/>
  <c r="I1441" i="1"/>
  <c r="C1517" i="1" l="1"/>
  <c r="H1517" i="1" s="1"/>
  <c r="K1451" i="9"/>
  <c r="G314" i="9"/>
  <c r="E314" i="9" s="1"/>
  <c r="B314" i="9" s="1"/>
  <c r="E175" i="5"/>
  <c r="D1152" i="1" s="1"/>
  <c r="D1214" i="1"/>
  <c r="G1214" i="1" s="1"/>
  <c r="G990" i="1"/>
  <c r="H990" i="1"/>
  <c r="I35" i="3"/>
  <c r="C1518" i="1"/>
  <c r="G313" i="9"/>
  <c r="E313" i="9" s="1"/>
  <c r="B313" i="9" s="1"/>
  <c r="E311" i="9"/>
  <c r="B311" i="9" s="1"/>
  <c r="E6" i="5"/>
  <c r="H278" i="9" s="1"/>
  <c r="E278" i="9" s="1"/>
  <c r="I17" i="3"/>
  <c r="E289" i="4"/>
  <c r="E413" i="4" s="1"/>
  <c r="D407" i="4"/>
  <c r="F298" i="4"/>
  <c r="C293" i="1"/>
  <c r="F350" i="4"/>
  <c r="D408" i="4"/>
  <c r="C345" i="1"/>
  <c r="H259" i="1"/>
  <c r="G259" i="1"/>
  <c r="H28" i="3"/>
  <c r="F141" i="6"/>
  <c r="C1435" i="1"/>
  <c r="G318" i="9"/>
  <c r="E318" i="9" s="1"/>
  <c r="H561" i="1"/>
  <c r="G561" i="1"/>
  <c r="H159" i="1"/>
  <c r="G159" i="1"/>
  <c r="F420" i="4"/>
  <c r="D635" i="4"/>
  <c r="C414" i="1"/>
  <c r="H1096" i="1"/>
  <c r="G1096" i="1"/>
  <c r="D412" i="4"/>
  <c r="H1153" i="1"/>
  <c r="G1153" i="1"/>
  <c r="H1423" i="1"/>
  <c r="G1423" i="1"/>
  <c r="H466" i="1"/>
  <c r="G466" i="1"/>
  <c r="H3" i="1"/>
  <c r="G3" i="1"/>
  <c r="G1299" i="1"/>
  <c r="H1299" i="1"/>
  <c r="H46" i="1"/>
  <c r="G46" i="1"/>
  <c r="H509" i="1"/>
  <c r="G509" i="1"/>
  <c r="H102" i="1"/>
  <c r="G102" i="1"/>
  <c r="H78" i="1"/>
  <c r="G78" i="1"/>
  <c r="H523" i="1"/>
  <c r="G523" i="1"/>
  <c r="H358" i="1"/>
  <c r="G358" i="1"/>
  <c r="I21" i="3"/>
  <c r="D1046" i="1"/>
  <c r="H1046" i="1" s="1"/>
  <c r="F175" i="5"/>
  <c r="C1152" i="1"/>
  <c r="G1436" i="1"/>
  <c r="H1436" i="1"/>
  <c r="E412" i="4"/>
  <c r="E290" i="4"/>
  <c r="D286" i="1" s="1"/>
  <c r="I16" i="3"/>
  <c r="D2" i="1"/>
  <c r="H2" i="1" s="1"/>
  <c r="H211" i="1"/>
  <c r="G211" i="1"/>
  <c r="G1183" i="1"/>
  <c r="H1183" i="1"/>
  <c r="H638" i="1"/>
  <c r="G638" i="1"/>
  <c r="H17" i="3"/>
  <c r="F151" i="4"/>
  <c r="D289" i="4"/>
  <c r="C147" i="1"/>
  <c r="H1329" i="1"/>
  <c r="G1329" i="1"/>
  <c r="F6" i="4"/>
  <c r="B316" i="9"/>
  <c r="E315" i="9"/>
  <c r="I10" i="3" s="1"/>
  <c r="H306" i="1"/>
  <c r="G306" i="1"/>
  <c r="H574" i="1"/>
  <c r="G574" i="1"/>
  <c r="I28" i="3"/>
  <c r="D1435" i="1"/>
  <c r="H9" i="3" s="1"/>
  <c r="H220" i="1"/>
  <c r="G220" i="1"/>
  <c r="H985" i="1"/>
  <c r="G985" i="1"/>
  <c r="H294" i="1"/>
  <c r="G294" i="1"/>
  <c r="E636" i="4"/>
  <c r="D630" i="1" s="1"/>
  <c r="D522" i="1"/>
  <c r="E635" i="4"/>
  <c r="D629" i="1" s="1"/>
  <c r="H1222" i="1"/>
  <c r="G1222" i="1"/>
  <c r="H248" i="1"/>
  <c r="G248" i="1"/>
  <c r="D636" i="4"/>
  <c r="F528" i="4"/>
  <c r="C522" i="1"/>
  <c r="H346" i="1"/>
  <c r="G346" i="1"/>
  <c r="H415" i="1"/>
  <c r="G415" i="1"/>
  <c r="H1214" i="1" l="1"/>
  <c r="H11" i="3"/>
  <c r="N3" i="9" s="1"/>
  <c r="G1517" i="1"/>
  <c r="G285" i="9"/>
  <c r="E285" i="9" s="1"/>
  <c r="B285" i="9" s="1"/>
  <c r="D984" i="1"/>
  <c r="F6" i="5"/>
  <c r="E312" i="9"/>
  <c r="G1518" i="1"/>
  <c r="H1518" i="1"/>
  <c r="D285" i="1"/>
  <c r="E291" i="4"/>
  <c r="D287" i="1" s="1"/>
  <c r="G2" i="1"/>
  <c r="K3" i="9"/>
  <c r="E415" i="4"/>
  <c r="D410" i="1" s="1"/>
  <c r="E640" i="4"/>
  <c r="D408" i="1"/>
  <c r="H147" i="1"/>
  <c r="G147" i="1"/>
  <c r="H522" i="1"/>
  <c r="G522" i="1"/>
  <c r="H414" i="1"/>
  <c r="G414" i="1"/>
  <c r="H1435" i="1"/>
  <c r="G1435" i="1"/>
  <c r="G1046" i="1"/>
  <c r="F407" i="4"/>
  <c r="C402" i="1"/>
  <c r="H1152" i="1"/>
  <c r="G1152" i="1"/>
  <c r="D639" i="4"/>
  <c r="F412" i="4"/>
  <c r="C407" i="1"/>
  <c r="F635" i="4"/>
  <c r="C629" i="1"/>
  <c r="H345" i="1"/>
  <c r="G345" i="1"/>
  <c r="B278" i="9"/>
  <c r="F636" i="4"/>
  <c r="C630" i="1"/>
  <c r="E639" i="4"/>
  <c r="E414" i="4"/>
  <c r="D409" i="1" s="1"/>
  <c r="D407" i="1"/>
  <c r="F408" i="4"/>
  <c r="C403" i="1"/>
  <c r="H293" i="1"/>
  <c r="G293" i="1"/>
  <c r="D413" i="4"/>
  <c r="F289" i="4"/>
  <c r="D291" i="4"/>
  <c r="C285" i="1"/>
  <c r="D290" i="4"/>
  <c r="E317" i="9"/>
  <c r="I9" i="3" s="1"/>
  <c r="B318" i="9"/>
  <c r="I11" i="3" l="1"/>
  <c r="E277" i="9"/>
  <c r="G984" i="1"/>
  <c r="H8" i="3"/>
  <c r="M3" i="9" s="1"/>
  <c r="H984" i="1"/>
  <c r="H285" i="1"/>
  <c r="G285" i="1"/>
  <c r="F291" i="4"/>
  <c r="C287" i="1"/>
  <c r="H629" i="1"/>
  <c r="G629" i="1"/>
  <c r="F639" i="4"/>
  <c r="C633" i="1"/>
  <c r="H402" i="1"/>
  <c r="G402" i="1"/>
  <c r="E642" i="4"/>
  <c r="D634" i="1"/>
  <c r="F290" i="4"/>
  <c r="C286" i="1"/>
  <c r="F413" i="4"/>
  <c r="D415" i="4"/>
  <c r="D640" i="4"/>
  <c r="D641" i="4" s="1"/>
  <c r="C408" i="1"/>
  <c r="D414" i="4"/>
  <c r="H630" i="1"/>
  <c r="G630" i="1"/>
  <c r="H407" i="1"/>
  <c r="G407" i="1"/>
  <c r="H403" i="1"/>
  <c r="G403" i="1"/>
  <c r="E641" i="4"/>
  <c r="D633" i="1"/>
  <c r="I8" i="3" l="1"/>
  <c r="F641" i="4"/>
  <c r="C635" i="1"/>
  <c r="E646" i="4"/>
  <c r="D636" i="1"/>
  <c r="H287" i="1"/>
  <c r="G287" i="1"/>
  <c r="D642" i="4"/>
  <c r="F640" i="4"/>
  <c r="C634" i="1"/>
  <c r="H286" i="1"/>
  <c r="G286" i="1"/>
  <c r="H408" i="1"/>
  <c r="G408" i="1"/>
  <c r="E645" i="4"/>
  <c r="D635" i="1"/>
  <c r="F415" i="4"/>
  <c r="C410" i="1"/>
  <c r="F414" i="4"/>
  <c r="C409" i="1"/>
  <c r="H633" i="1"/>
  <c r="G633" i="1"/>
  <c r="H634" i="1" l="1"/>
  <c r="G634" i="1"/>
  <c r="H635" i="1"/>
  <c r="G635" i="1"/>
  <c r="H410" i="1"/>
  <c r="G410" i="1"/>
  <c r="H409" i="1"/>
  <c r="G409" i="1"/>
  <c r="I18" i="3"/>
  <c r="D639" i="1"/>
  <c r="D646" i="4"/>
  <c r="F642" i="4"/>
  <c r="C636" i="1"/>
  <c r="I19" i="3"/>
  <c r="D640" i="1"/>
  <c r="D645" i="4"/>
  <c r="H18" i="3" l="1"/>
  <c r="F645" i="4"/>
  <c r="C639" i="1"/>
  <c r="G276" i="9"/>
  <c r="E276" i="9" s="1"/>
  <c r="B276" i="9" s="1"/>
  <c r="H19" i="3"/>
  <c r="F646" i="4"/>
  <c r="C640" i="1"/>
  <c r="H636" i="1"/>
  <c r="G636" i="1"/>
  <c r="H7" i="3"/>
  <c r="H640" i="1" l="1"/>
  <c r="G640" i="1"/>
  <c r="H639" i="1"/>
  <c r="G639" i="1"/>
  <c r="J3" i="9"/>
  <c r="G274" i="9" l="1"/>
  <c r="M272" i="9"/>
  <c r="L272" i="9"/>
  <c r="H274" i="9"/>
  <c r="G18" i="9"/>
  <c r="H18" i="9"/>
  <c r="K7" i="9"/>
  <c r="J12" i="9"/>
  <c r="L16" i="9"/>
  <c r="I11" i="9"/>
  <c r="J11" i="9"/>
  <c r="J8" i="9"/>
  <c r="G15" i="9"/>
  <c r="I6" i="9"/>
  <c r="K12" i="9"/>
  <c r="G17" i="9"/>
  <c r="I7" i="9"/>
  <c r="K13" i="9"/>
  <c r="J7" i="9"/>
  <c r="I12" i="9"/>
  <c r="K8" i="9"/>
  <c r="J13" i="9"/>
  <c r="K9" i="9"/>
  <c r="L15" i="9"/>
  <c r="M15" i="9"/>
  <c r="I9" i="9"/>
  <c r="H16" i="9"/>
  <c r="I8" i="9"/>
  <c r="I13" i="9"/>
  <c r="I5" i="9"/>
  <c r="K11" i="9"/>
  <c r="J17" i="9"/>
  <c r="J9" i="9"/>
  <c r="H15" i="9"/>
  <c r="K5" i="9"/>
  <c r="J10" i="9"/>
  <c r="M16" i="9"/>
  <c r="K10" i="9"/>
  <c r="G16" i="9"/>
  <c r="E16" i="9" s="1"/>
  <c r="J5" i="9"/>
  <c r="J6" i="9"/>
  <c r="H17" i="9"/>
  <c r="K6" i="9"/>
  <c r="I17" i="9"/>
  <c r="F272" i="9" l="1"/>
  <c r="B272" i="9" s="1"/>
  <c r="E8" i="9"/>
  <c r="B8" i="9" s="1"/>
  <c r="F15" i="9"/>
  <c r="E10" i="9"/>
  <c r="B10" i="9" s="1"/>
  <c r="E12" i="9"/>
  <c r="B12" i="9" s="1"/>
  <c r="E17" i="9"/>
  <c r="B17" i="9" s="1"/>
  <c r="F20" i="9"/>
  <c r="E9" i="9"/>
  <c r="B9" i="9" s="1"/>
  <c r="E6" i="9"/>
  <c r="B6" i="9" s="1"/>
  <c r="E11" i="9"/>
  <c r="B11" i="9" s="1"/>
  <c r="E5" i="9"/>
  <c r="E13" i="9"/>
  <c r="B13" i="9" s="1"/>
  <c r="E7" i="9"/>
  <c r="B7" i="9" s="1"/>
  <c r="E15" i="9"/>
  <c r="F16" i="9"/>
  <c r="B16" i="9" s="1"/>
  <c r="E18" i="9"/>
  <c r="B18" i="9" s="1"/>
  <c r="E274" i="9"/>
  <c r="F14" i="9" l="1"/>
  <c r="F3" i="9" s="1"/>
  <c r="B5" i="9"/>
  <c r="E4" i="9"/>
  <c r="E14" i="9"/>
  <c r="B15" i="9"/>
  <c r="B274" i="9"/>
  <c r="E20" i="9"/>
  <c r="I7" i="3" s="1"/>
  <c r="E3" i="9" l="1"/>
</calcChain>
</file>

<file path=xl/sharedStrings.xml><?xml version="1.0" encoding="utf-8"?>
<sst xmlns="http://schemas.openxmlformats.org/spreadsheetml/2006/main" count="4375" uniqueCount="3428">
  <si>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</si>
  <si>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</si>
  <si>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</si>
  <si>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</si>
  <si>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</si>
  <si>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</si>
  <si>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</si>
  <si>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</si>
  <si>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</si>
  <si>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</si>
  <si>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</si>
  <si>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</si>
  <si>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</si>
  <si>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</si>
  <si>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</si>
  <si>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</si>
  <si>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</si>
  <si>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</si>
  <si>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</si>
  <si>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</si>
  <si>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</si>
  <si>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</si>
  <si>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</si>
  <si>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</si>
  <si>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</si>
  <si>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</si>
  <si>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</si>
  <si>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</si>
  <si>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</si>
  <si>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</si>
  <si>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</si>
  <si>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MARIJANCI</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</si>
  <si>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</si>
  <si>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</si>
  <si>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</si>
  <si>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</si>
  <si>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</si>
  <si>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</si>
  <si>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</si>
  <si>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</si>
  <si>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</si>
  <si>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</si>
  <si>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</si>
  <si>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</si>
  <si>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</si>
  <si>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</si>
  <si>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</si>
  <si>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</si>
  <si>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</si>
  <si>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36119 - OPĆINA MARIJANCI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</si>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</sst>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n_-;\-* #,##0.00\ _k_n_-;_-* &quot;-&quot;??\ _k_n_-;_-@_-"/>
    <numFmt numFmtId="164" formatCode="00000"/>
    <numFmt numFmtId="165" formatCode="000"/>
    <numFmt numFmtId="166"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5" fontId="5" fillId="0" borderId="39" xfId="0" applyNumberFormat="1" applyFont="1" applyFill="1" applyBorder="1" applyAlignment="1" applyProtection="1">
      <alignment horizontal="center" vertical="center"/>
    </xf>
    <xf numFmtId="165" fontId="5" fillId="0" borderId="45" xfId="0" applyNumberFormat="1" applyFont="1" applyFill="1" applyBorder="1" applyAlignment="1" applyProtection="1">
      <alignment horizontal="center" vertical="center"/>
    </xf>
    <xf numFmtId="165"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6"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6"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6"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6"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6"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6"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6"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4"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5"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5" fontId="5" fillId="0" borderId="36" xfId="0" applyNumberFormat="1" applyFont="1" applyFill="1" applyBorder="1" applyAlignment="1" applyProtection="1">
      <alignment horizontal="center" vertical="center"/>
    </xf>
    <xf numFmtId="165" fontId="5" fillId="0" borderId="42" xfId="0" applyNumberFormat="1" applyFont="1" applyFill="1" applyBorder="1" applyAlignment="1" applyProtection="1">
      <alignment horizontal="center" vertical="center"/>
    </xf>
    <xf numFmtId="165"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43" fontId="17" fillId="0" borderId="40" xfId="1" applyNumberFormat="1" applyFont="1" applyFill="1" applyBorder="1" applyAlignment="1" applyProtection="1">
      <alignment horizontal="right" vertical="top" shrinkToFit="1"/>
    </xf>
    <xf numFmtId="43" fontId="17" fillId="0" borderId="92" xfId="1" applyNumberFormat="1" applyFont="1" applyFill="1" applyBorder="1" applyAlignment="1" applyProtection="1">
      <alignment horizontal="right" vertical="top" shrinkToFit="1"/>
    </xf>
    <xf numFmtId="43" fontId="17" fillId="0" borderId="93" xfId="1" applyNumberFormat="1" applyFont="1" applyFill="1" applyBorder="1" applyAlignment="1" applyProtection="1">
      <alignment horizontal="right" vertical="top" shrinkToFit="1"/>
    </xf>
    <xf numFmtId="43" fontId="17" fillId="0" borderId="94" xfId="1" applyNumberFormat="1" applyFont="1" applyFill="1" applyBorder="1" applyAlignment="1" applyProtection="1">
      <alignment horizontal="right" vertical="top" shrinkToFit="1"/>
    </xf>
    <xf numFmtId="43" fontId="17" fillId="0" borderId="95" xfId="1" applyNumberFormat="1" applyFont="1" applyFill="1" applyBorder="1" applyAlignment="1" applyProtection="1">
      <alignment horizontal="right" vertical="top" shrinkToFit="1"/>
    </xf>
    <xf numFmtId="43" fontId="17" fillId="0" borderId="96" xfId="1" applyNumberFormat="1" applyFont="1" applyFill="1" applyBorder="1" applyAlignment="1" applyProtection="1">
      <alignment horizontal="right" vertical="top" shrinkToFit="1"/>
    </xf>
    <xf numFmtId="43" fontId="17" fillId="0" borderId="99" xfId="1" applyNumberFormat="1" applyFont="1" applyFill="1" applyBorder="1" applyAlignment="1" applyProtection="1">
      <alignment horizontal="right" vertical="top" shrinkToFit="1"/>
    </xf>
    <xf numFmtId="43" fontId="17" fillId="0" borderId="100" xfId="1" applyNumberFormat="1" applyFont="1" applyFill="1" applyBorder="1" applyAlignment="1" applyProtection="1">
      <alignment horizontal="right" vertical="top" shrinkToFit="1"/>
    </xf>
    <xf numFmtId="43" fontId="17" fillId="0" borderId="97" xfId="1" applyNumberFormat="1" applyFont="1" applyFill="1" applyBorder="1" applyAlignment="1" applyProtection="1">
      <alignment horizontal="right" vertical="top" shrinkToFit="1"/>
    </xf>
    <xf numFmtId="43" fontId="17" fillId="0" borderId="98" xfId="1" applyNumberFormat="1" applyFont="1" applyFill="1" applyBorder="1" applyAlignment="1" applyProtection="1">
      <alignment horizontal="right" vertical="top" shrinkToFit="1"/>
    </xf>
    <xf numFmtId="43" fontId="17" fillId="0" borderId="101" xfId="1" applyNumberFormat="1" applyFont="1" applyFill="1" applyBorder="1" applyAlignment="1" applyProtection="1">
      <alignment horizontal="right" vertical="top" shrinkToFit="1"/>
    </xf>
    <xf numFmtId="43"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6"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4"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1264204.76</v>
      </c>
      <c r="D2" s="6">
        <f>'PR-RAS'!E6</f>
        <v>1609661.4400000002</v>
      </c>
      <c r="E2" s="6">
        <v>0</v>
      </c>
      <c r="F2" s="6">
        <v>0</v>
      </c>
      <c r="G2" s="7">
        <f t="shared" ref="G2:G264" si="0">(B2/1000)*(C2*1+D2*2)</f>
        <v>4483.5276400000002</v>
      </c>
      <c r="H2" s="7">
        <f t="shared" ref="H2:H264" si="1">ABS(C2-ROUND(C2,0))+ABS(D2-ROUND(D2,0))</f>
        <v>0.68000000016763806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386775.53</v>
      </c>
      <c r="D3" s="1">
        <f>'PR-RAS'!E7</f>
        <v>468250.31</v>
      </c>
      <c r="E3" s="1">
        <v>0</v>
      </c>
      <c r="F3" s="1">
        <v>0</v>
      </c>
      <c r="G3" s="2">
        <f t="shared" si="0"/>
        <v>2646.5522999999998</v>
      </c>
      <c r="H3" s="2">
        <f t="shared" si="1"/>
        <v>0.77999999996973202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365314.34</v>
      </c>
      <c r="D4" s="1">
        <f>'PR-RAS'!E8</f>
        <v>447351.66</v>
      </c>
      <c r="E4" s="1">
        <v>0</v>
      </c>
      <c r="F4" s="1">
        <v>0</v>
      </c>
      <c r="G4" s="2">
        <f t="shared" si="0"/>
        <v>3780.0529799999999</v>
      </c>
      <c r="H4" s="2">
        <f t="shared" si="1"/>
        <v>0.68000000005122274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365314.34</v>
      </c>
      <c r="D5" s="1">
        <f>'PR-RAS'!E9</f>
        <v>447351.66</v>
      </c>
      <c r="E5" s="1">
        <v>0</v>
      </c>
      <c r="F5" s="1">
        <v>0</v>
      </c>
      <c r="G5" s="2">
        <f t="shared" si="0"/>
        <v>5040.0706399999999</v>
      </c>
      <c r="H5" s="2">
        <f t="shared" si="1"/>
        <v>0.68000000005122274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19714</v>
      </c>
      <c r="D19" s="1">
        <f>'PR-RAS'!E23</f>
        <v>18098.32</v>
      </c>
      <c r="E19" s="1">
        <v>0</v>
      </c>
      <c r="F19" s="1">
        <v>0</v>
      </c>
      <c r="G19" s="2">
        <f t="shared" si="0"/>
        <v>1006.3915199999999</v>
      </c>
      <c r="H19" s="2">
        <f t="shared" si="1"/>
        <v>0.31999999999970896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65.91</v>
      </c>
      <c r="D20" s="1">
        <f>'PR-RAS'!E24</f>
        <v>150.68</v>
      </c>
      <c r="E20" s="1">
        <v>0</v>
      </c>
      <c r="F20" s="1">
        <v>0</v>
      </c>
      <c r="G20" s="2">
        <f t="shared" si="0"/>
        <v>6.9781299999999993</v>
      </c>
      <c r="H20" s="2">
        <f t="shared" si="1"/>
        <v>0.40999999999999659</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19648.09</v>
      </c>
      <c r="D23" s="1">
        <f>'PR-RAS'!E27</f>
        <v>17947.64</v>
      </c>
      <c r="E23" s="1">
        <v>0</v>
      </c>
      <c r="F23" s="1">
        <v>0</v>
      </c>
      <c r="G23" s="2">
        <f t="shared" si="0"/>
        <v>1221.9541399999998</v>
      </c>
      <c r="H23" s="2">
        <f t="shared" si="1"/>
        <v>0.4500000000007276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1747.19</v>
      </c>
      <c r="D25" s="1">
        <f>'PR-RAS'!E29</f>
        <v>2800.33</v>
      </c>
      <c r="E25" s="1">
        <v>0</v>
      </c>
      <c r="F25" s="1">
        <v>0</v>
      </c>
      <c r="G25" s="2">
        <f t="shared" si="0"/>
        <v>176.34840000000003</v>
      </c>
      <c r="H25" s="2">
        <f t="shared" si="1"/>
        <v>0.51999999999998181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1608.06</v>
      </c>
      <c r="D27" s="1">
        <f>'PR-RAS'!E31</f>
        <v>2534.02</v>
      </c>
      <c r="E27" s="1">
        <v>0</v>
      </c>
      <c r="F27" s="1">
        <v>0</v>
      </c>
      <c r="G27" s="2">
        <f t="shared" si="0"/>
        <v>173.57859999999999</v>
      </c>
      <c r="H27" s="2">
        <f t="shared" si="1"/>
        <v>7.999999999992724E-2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139.13</v>
      </c>
      <c r="D29" s="1">
        <f>'PR-RAS'!E33</f>
        <v>266.31</v>
      </c>
      <c r="E29" s="1">
        <v>0</v>
      </c>
      <c r="F29" s="1">
        <v>0</v>
      </c>
      <c r="G29" s="2">
        <f t="shared" si="0"/>
        <v>18.809000000000001</v>
      </c>
      <c r="H29" s="2">
        <f t="shared" si="1"/>
        <v>0.43999999999999773</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543602.18999999994</v>
      </c>
      <c r="D46" s="1">
        <f>'PR-RAS'!E50</f>
        <v>855925.81</v>
      </c>
      <c r="E46" s="1">
        <v>0</v>
      </c>
      <c r="F46" s="1">
        <v>0</v>
      </c>
      <c r="G46" s="2">
        <f t="shared" si="0"/>
        <v>101495.42144999999</v>
      </c>
      <c r="H46" s="2">
        <f t="shared" si="1"/>
        <v>0.37999999988824129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16746.11</v>
      </c>
      <c r="D50" s="1">
        <f>'PR-RAS'!E54</f>
        <v>0</v>
      </c>
      <c r="E50" s="1">
        <v>0</v>
      </c>
      <c r="F50" s="1">
        <v>0</v>
      </c>
      <c r="G50" s="2">
        <f t="shared" si="0"/>
        <v>820.55939000000001</v>
      </c>
      <c r="H50" s="2">
        <f t="shared" si="1"/>
        <v>0.11000000000058208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16746.11</v>
      </c>
      <c r="D54" s="1">
        <f>'PR-RAS'!E58</f>
        <v>0</v>
      </c>
      <c r="E54" s="1">
        <v>0</v>
      </c>
      <c r="F54" s="1">
        <v>0</v>
      </c>
      <c r="G54" s="2">
        <f t="shared" si="0"/>
        <v>887.54382999999996</v>
      </c>
      <c r="H54" s="2">
        <f t="shared" si="1"/>
        <v>0.11000000000058208</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521826.97</v>
      </c>
      <c r="D55" s="1">
        <f>'PR-RAS'!E59</f>
        <v>843882.25</v>
      </c>
      <c r="E55" s="1">
        <v>0</v>
      </c>
      <c r="F55" s="1">
        <v>0</v>
      </c>
      <c r="G55" s="2">
        <f t="shared" si="0"/>
        <v>119317.93937999998</v>
      </c>
      <c r="H55" s="2">
        <f t="shared" si="1"/>
        <v>0.28000000002793968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434759</v>
      </c>
      <c r="D56" s="1">
        <f>'PR-RAS'!E60</f>
        <v>479182.25</v>
      </c>
      <c r="E56" s="1">
        <v>0</v>
      </c>
      <c r="F56" s="1">
        <v>0</v>
      </c>
      <c r="G56" s="2">
        <f t="shared" si="0"/>
        <v>76621.792499999996</v>
      </c>
      <c r="H56" s="2">
        <f t="shared" si="1"/>
        <v>0.25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87067.97</v>
      </c>
      <c r="D57" s="1">
        <f>'PR-RAS'!E61</f>
        <v>364700</v>
      </c>
      <c r="E57" s="1">
        <v>0</v>
      </c>
      <c r="F57" s="1">
        <v>0</v>
      </c>
      <c r="G57" s="2">
        <f t="shared" si="0"/>
        <v>45722.206319999998</v>
      </c>
      <c r="H57" s="2">
        <f t="shared" si="1"/>
        <v>2.9999999998835847E-2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5029.1099999999997</v>
      </c>
      <c r="D58" s="1">
        <f>'PR-RAS'!E62</f>
        <v>12043.56</v>
      </c>
      <c r="E58" s="1">
        <v>0</v>
      </c>
      <c r="F58" s="1">
        <v>0</v>
      </c>
      <c r="G58" s="2">
        <f t="shared" si="0"/>
        <v>1659.6251099999999</v>
      </c>
      <c r="H58" s="2">
        <f t="shared" si="1"/>
        <v>0.5500000000001819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5029.1099999999997</v>
      </c>
      <c r="D59" s="1">
        <f>'PR-RAS'!E63</f>
        <v>12043.56</v>
      </c>
      <c r="E59" s="1">
        <v>0</v>
      </c>
      <c r="F59" s="1">
        <v>0</v>
      </c>
      <c r="G59" s="2">
        <f t="shared" si="0"/>
        <v>1688.74134</v>
      </c>
      <c r="H59" s="2">
        <f t="shared" si="1"/>
        <v>0.5500000000001819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220458.81</v>
      </c>
      <c r="D78" s="1">
        <f>'PR-RAS'!E82</f>
        <v>216158.79</v>
      </c>
      <c r="E78" s="1">
        <v>0</v>
      </c>
      <c r="F78" s="1">
        <v>0</v>
      </c>
      <c r="G78" s="2">
        <f t="shared" si="0"/>
        <v>50263.782030000002</v>
      </c>
      <c r="H78" s="2">
        <f t="shared" si="1"/>
        <v>0.39999999999417923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220458.81</v>
      </c>
      <c r="D87" s="1">
        <f>'PR-RAS'!E91</f>
        <v>216158.79</v>
      </c>
      <c r="E87" s="1">
        <v>0</v>
      </c>
      <c r="F87" s="1">
        <v>0</v>
      </c>
      <c r="G87" s="2">
        <f t="shared" si="0"/>
        <v>56138.769539999994</v>
      </c>
      <c r="H87" s="2">
        <f t="shared" si="1"/>
        <v>0.39999999999417923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4741.3999999999996</v>
      </c>
      <c r="D88" s="1">
        <f>'PR-RAS'!E92</f>
        <v>3025.61</v>
      </c>
      <c r="E88" s="1">
        <v>0</v>
      </c>
      <c r="F88" s="1">
        <v>0</v>
      </c>
      <c r="G88" s="2">
        <f t="shared" si="0"/>
        <v>938.95793999999989</v>
      </c>
      <c r="H88" s="2">
        <f t="shared" si="1"/>
        <v>0.78999999999950887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133956.49</v>
      </c>
      <c r="D89" s="1">
        <f>'PR-RAS'!E93</f>
        <v>167713.72</v>
      </c>
      <c r="E89" s="1">
        <v>0</v>
      </c>
      <c r="F89" s="1">
        <v>0</v>
      </c>
      <c r="G89" s="2">
        <f t="shared" si="0"/>
        <v>41305.785839999997</v>
      </c>
      <c r="H89" s="2">
        <f t="shared" si="1"/>
        <v>0.76999999998952262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76757.72</v>
      </c>
      <c r="D90" s="1">
        <f>'PR-RAS'!E94</f>
        <v>40416.26</v>
      </c>
      <c r="E90" s="1">
        <v>0</v>
      </c>
      <c r="F90" s="1">
        <v>0</v>
      </c>
      <c r="G90" s="2">
        <f t="shared" si="0"/>
        <v>14025.531359999999</v>
      </c>
      <c r="H90" s="2">
        <f t="shared" si="1"/>
        <v>0.54000000000087311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5003.2</v>
      </c>
      <c r="D91" s="1">
        <f>'PR-RAS'!E95</f>
        <v>5003.2</v>
      </c>
      <c r="E91" s="1">
        <v>0</v>
      </c>
      <c r="F91" s="1">
        <v>0</v>
      </c>
      <c r="G91" s="2">
        <f t="shared" si="0"/>
        <v>1350.8639999999998</v>
      </c>
      <c r="H91" s="2">
        <f t="shared" si="1"/>
        <v>0.3999999999996362</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113368.23</v>
      </c>
      <c r="D102" s="1">
        <f>'PR-RAS'!E106</f>
        <v>67468.72</v>
      </c>
      <c r="E102" s="1">
        <v>0</v>
      </c>
      <c r="F102" s="1">
        <v>0</v>
      </c>
      <c r="G102" s="2">
        <f t="shared" si="0"/>
        <v>25078.872670000001</v>
      </c>
      <c r="H102" s="2">
        <f t="shared" si="1"/>
        <v>0.50999999999476131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52667.68</v>
      </c>
      <c r="D108" s="1">
        <f>'PR-RAS'!E112</f>
        <v>6387.06</v>
      </c>
      <c r="E108" s="1">
        <v>0</v>
      </c>
      <c r="F108" s="1">
        <v>0</v>
      </c>
      <c r="G108" s="2">
        <f t="shared" si="0"/>
        <v>7002.2726000000002</v>
      </c>
      <c r="H108" s="2">
        <f t="shared" si="1"/>
        <v>0.38000000000010914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40285.29</v>
      </c>
      <c r="D111" s="1">
        <f>'PR-RAS'!E115</f>
        <v>383.06</v>
      </c>
      <c r="E111" s="1">
        <v>0</v>
      </c>
      <c r="F111" s="1">
        <v>0</v>
      </c>
      <c r="G111" s="2">
        <f t="shared" si="0"/>
        <v>4515.6551000000009</v>
      </c>
      <c r="H111" s="2">
        <f t="shared" si="1"/>
        <v>0.35000000000087539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12382.39</v>
      </c>
      <c r="D113" s="1">
        <f>'PR-RAS'!E117</f>
        <v>6004</v>
      </c>
      <c r="E113" s="1">
        <v>0</v>
      </c>
      <c r="F113" s="1">
        <v>0</v>
      </c>
      <c r="G113" s="2">
        <f t="shared" si="0"/>
        <v>2731.7236800000001</v>
      </c>
      <c r="H113" s="2">
        <f t="shared" si="1"/>
        <v>0.38999999999941792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60700.549999999996</v>
      </c>
      <c r="D116" s="1">
        <f>'PR-RAS'!E120</f>
        <v>61081.659999999996</v>
      </c>
      <c r="E116" s="1">
        <v>0</v>
      </c>
      <c r="F116" s="1">
        <v>0</v>
      </c>
      <c r="G116" s="2">
        <f t="shared" si="0"/>
        <v>21029.34505</v>
      </c>
      <c r="H116" s="2">
        <f t="shared" si="1"/>
        <v>0.79000000000814907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576.91999999999996</v>
      </c>
      <c r="D117" s="1">
        <f>'PR-RAS'!E121</f>
        <v>1201.8800000000001</v>
      </c>
      <c r="E117" s="1">
        <v>0</v>
      </c>
      <c r="F117" s="1">
        <v>0</v>
      </c>
      <c r="G117" s="2">
        <f t="shared" si="0"/>
        <v>345.75888000000003</v>
      </c>
      <c r="H117" s="2">
        <f t="shared" si="1"/>
        <v>0.19999999999993179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60123.63</v>
      </c>
      <c r="D118" s="1">
        <f>'PR-RAS'!E122</f>
        <v>59879.78</v>
      </c>
      <c r="E118" s="1">
        <v>0</v>
      </c>
      <c r="F118" s="1">
        <v>0</v>
      </c>
      <c r="G118" s="2">
        <f t="shared" si="0"/>
        <v>21046.33323</v>
      </c>
      <c r="H118" s="2">
        <f t="shared" si="1"/>
        <v>0.5900000000037835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1857.81</v>
      </c>
      <c r="E120" s="1">
        <v>0</v>
      </c>
      <c r="F120" s="1">
        <v>0</v>
      </c>
      <c r="G120" s="2">
        <f t="shared" si="0"/>
        <v>442.15877999999998</v>
      </c>
      <c r="H120" s="2">
        <f t="shared" si="1"/>
        <v>0.19000000000005457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1857.81</v>
      </c>
      <c r="E121" s="1">
        <v>0</v>
      </c>
      <c r="F121" s="1">
        <v>0</v>
      </c>
      <c r="G121" s="2">
        <f t="shared" si="0"/>
        <v>445.87439999999998</v>
      </c>
      <c r="H121" s="2">
        <f t="shared" si="1"/>
        <v>0.19000000000005457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1857.81</v>
      </c>
      <c r="E123" s="1">
        <v>0</v>
      </c>
      <c r="F123" s="1">
        <v>0</v>
      </c>
      <c r="G123" s="2">
        <f t="shared" si="0"/>
        <v>453.30563999999998</v>
      </c>
      <c r="H123" s="2">
        <f t="shared" si="1"/>
        <v>0.19000000000005457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919404.48</v>
      </c>
      <c r="D147" s="1">
        <f>'PR-RAS'!E151</f>
        <v>1045993.47</v>
      </c>
      <c r="E147" s="1">
        <v>0</v>
      </c>
      <c r="F147" s="1">
        <v>0</v>
      </c>
      <c r="G147" s="2">
        <f t="shared" si="0"/>
        <v>439663.14731999999</v>
      </c>
      <c r="H147" s="2">
        <f t="shared" si="1"/>
        <v>0.94999999995343387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166094.09999999998</v>
      </c>
      <c r="D148" s="1">
        <f>'PR-RAS'!E152</f>
        <v>208200.39</v>
      </c>
      <c r="E148" s="1">
        <v>0</v>
      </c>
      <c r="F148" s="1">
        <v>0</v>
      </c>
      <c r="G148" s="2">
        <f t="shared" si="0"/>
        <v>85626.747359999994</v>
      </c>
      <c r="H148" s="2">
        <f t="shared" si="1"/>
        <v>0.48999999999068677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134719.31</v>
      </c>
      <c r="D149" s="1">
        <f>'PR-RAS'!E153</f>
        <v>169771.94</v>
      </c>
      <c r="E149" s="1">
        <v>0</v>
      </c>
      <c r="F149" s="1">
        <v>0</v>
      </c>
      <c r="G149" s="2">
        <f t="shared" si="0"/>
        <v>70190.952120000002</v>
      </c>
      <c r="H149" s="2">
        <f t="shared" si="1"/>
        <v>0.36999999999534339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134719.31</v>
      </c>
      <c r="D150" s="1">
        <f>'PR-RAS'!E154</f>
        <v>169771.94</v>
      </c>
      <c r="E150" s="1">
        <v>0</v>
      </c>
      <c r="F150" s="1">
        <v>0</v>
      </c>
      <c r="G150" s="2">
        <f t="shared" si="0"/>
        <v>70665.21531</v>
      </c>
      <c r="H150" s="2">
        <f t="shared" si="1"/>
        <v>0.36999999999534339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9207.43</v>
      </c>
      <c r="D154" s="1">
        <f>'PR-RAS'!E158</f>
        <v>10455.780000000001</v>
      </c>
      <c r="E154" s="1">
        <v>0</v>
      </c>
      <c r="F154" s="1">
        <v>0</v>
      </c>
      <c r="G154" s="2">
        <f t="shared" si="0"/>
        <v>4608.2054699999999</v>
      </c>
      <c r="H154" s="2">
        <f t="shared" si="1"/>
        <v>0.6499999999996362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22167.360000000001</v>
      </c>
      <c r="D155" s="1">
        <f>'PR-RAS'!E159</f>
        <v>27972.67</v>
      </c>
      <c r="E155" s="1">
        <v>0</v>
      </c>
      <c r="F155" s="1">
        <v>0</v>
      </c>
      <c r="G155" s="2">
        <f t="shared" si="0"/>
        <v>12029.355799999999</v>
      </c>
      <c r="H155" s="2">
        <f t="shared" si="1"/>
        <v>0.69000000000232831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22167.360000000001</v>
      </c>
      <c r="D157" s="1">
        <f>'PR-RAS'!E161</f>
        <v>27972.67</v>
      </c>
      <c r="E157" s="1">
        <v>0</v>
      </c>
      <c r="F157" s="1">
        <v>0</v>
      </c>
      <c r="G157" s="2">
        <f t="shared" si="0"/>
        <v>12185.581199999999</v>
      </c>
      <c r="H157" s="2">
        <f t="shared" si="1"/>
        <v>0.69000000000232831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296723.40999999997</v>
      </c>
      <c r="D159" s="1">
        <f>'PR-RAS'!E163</f>
        <v>336164.66</v>
      </c>
      <c r="E159" s="1">
        <v>0</v>
      </c>
      <c r="F159" s="1">
        <v>0</v>
      </c>
      <c r="G159" s="2">
        <f t="shared" si="0"/>
        <v>153110.33134</v>
      </c>
      <c r="H159" s="2">
        <f t="shared" si="1"/>
        <v>0.75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9379.57</v>
      </c>
      <c r="D160" s="1">
        <f>'PR-RAS'!E164</f>
        <v>10866.98</v>
      </c>
      <c r="E160" s="1">
        <v>0</v>
      </c>
      <c r="F160" s="1">
        <v>0</v>
      </c>
      <c r="G160" s="2">
        <f t="shared" si="0"/>
        <v>4947.0512699999999</v>
      </c>
      <c r="H160" s="2">
        <f t="shared" si="1"/>
        <v>0.4500000000007276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5235.1499999999996</v>
      </c>
      <c r="D161" s="1">
        <f>'PR-RAS'!E165</f>
        <v>6739.7</v>
      </c>
      <c r="E161" s="1">
        <v>0</v>
      </c>
      <c r="F161" s="1">
        <v>0</v>
      </c>
      <c r="G161" s="2">
        <f t="shared" si="0"/>
        <v>2994.328</v>
      </c>
      <c r="H161" s="2">
        <f t="shared" si="1"/>
        <v>0.4499999999998181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2891.24</v>
      </c>
      <c r="D162" s="1">
        <f>'PR-RAS'!E166</f>
        <v>2779.48</v>
      </c>
      <c r="E162" s="1">
        <v>0</v>
      </c>
      <c r="F162" s="1">
        <v>0</v>
      </c>
      <c r="G162" s="2">
        <f t="shared" si="0"/>
        <v>1360.4822000000001</v>
      </c>
      <c r="H162" s="2">
        <f t="shared" si="1"/>
        <v>0.71999999999979991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1253.18</v>
      </c>
      <c r="D163" s="1">
        <f>'PR-RAS'!E167</f>
        <v>1347.8</v>
      </c>
      <c r="E163" s="1">
        <v>0</v>
      </c>
      <c r="F163" s="1">
        <v>0</v>
      </c>
      <c r="G163" s="2">
        <f t="shared" si="0"/>
        <v>639.70236</v>
      </c>
      <c r="H163" s="2">
        <f t="shared" si="1"/>
        <v>0.38000000000010914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87655.92</v>
      </c>
      <c r="D165" s="1">
        <f>'PR-RAS'!E169</f>
        <v>80833.98000000001</v>
      </c>
      <c r="E165" s="1">
        <v>0</v>
      </c>
      <c r="F165" s="1">
        <v>0</v>
      </c>
      <c r="G165" s="2">
        <f t="shared" si="0"/>
        <v>40889.116320000001</v>
      </c>
      <c r="H165" s="2">
        <f t="shared" si="1"/>
        <v>9.9999999991268851E-2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2483.61</v>
      </c>
      <c r="D166" s="1">
        <f>'PR-RAS'!E170</f>
        <v>2779.95</v>
      </c>
      <c r="E166" s="1">
        <v>0</v>
      </c>
      <c r="F166" s="1">
        <v>0</v>
      </c>
      <c r="G166" s="2">
        <f t="shared" si="0"/>
        <v>1327.1791500000002</v>
      </c>
      <c r="H166" s="2">
        <f t="shared" si="1"/>
        <v>0.44000000000005457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46300.12</v>
      </c>
      <c r="D168" s="1">
        <f>'PR-RAS'!E172</f>
        <v>46396.800000000003</v>
      </c>
      <c r="E168" s="1">
        <v>0</v>
      </c>
      <c r="F168" s="1">
        <v>0</v>
      </c>
      <c r="G168" s="2">
        <f t="shared" si="0"/>
        <v>23228.651240000003</v>
      </c>
      <c r="H168" s="2">
        <f t="shared" si="1"/>
        <v>0.31999999999970896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33432.379999999997</v>
      </c>
      <c r="D169" s="1">
        <f>'PR-RAS'!E173</f>
        <v>30157.8</v>
      </c>
      <c r="E169" s="1">
        <v>0</v>
      </c>
      <c r="F169" s="1">
        <v>0</v>
      </c>
      <c r="G169" s="2">
        <f t="shared" si="0"/>
        <v>15749.66064</v>
      </c>
      <c r="H169" s="2">
        <f t="shared" si="1"/>
        <v>0.57999999999810825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3429.55</v>
      </c>
      <c r="D170" s="1">
        <f>'PR-RAS'!E174</f>
        <v>1105.97</v>
      </c>
      <c r="E170" s="1">
        <v>0</v>
      </c>
      <c r="F170" s="1">
        <v>0</v>
      </c>
      <c r="G170" s="2">
        <f t="shared" si="0"/>
        <v>953.41181000000006</v>
      </c>
      <c r="H170" s="2">
        <f t="shared" si="1"/>
        <v>0.47999999999979082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2010.26</v>
      </c>
      <c r="D172" s="1">
        <f>'PR-RAS'!E176</f>
        <v>393.46</v>
      </c>
      <c r="E172" s="1">
        <v>0</v>
      </c>
      <c r="F172" s="1">
        <v>0</v>
      </c>
      <c r="G172" s="2">
        <f t="shared" si="0"/>
        <v>478.31778000000003</v>
      </c>
      <c r="H172" s="2">
        <f t="shared" si="1"/>
        <v>0.71999999999997044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160916.47</v>
      </c>
      <c r="D173" s="1">
        <f>'PR-RAS'!E177</f>
        <v>214914.09999999998</v>
      </c>
      <c r="E173" s="1">
        <v>0</v>
      </c>
      <c r="F173" s="1">
        <v>0</v>
      </c>
      <c r="G173" s="2">
        <f t="shared" si="0"/>
        <v>101608.08323999998</v>
      </c>
      <c r="H173" s="2">
        <f t="shared" si="1"/>
        <v>0.56999999997788109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7942.42</v>
      </c>
      <c r="D174" s="1">
        <f>'PR-RAS'!E178</f>
        <v>8520.06</v>
      </c>
      <c r="E174" s="1">
        <v>0</v>
      </c>
      <c r="F174" s="1">
        <v>0</v>
      </c>
      <c r="G174" s="2">
        <f t="shared" si="0"/>
        <v>4321.9794199999997</v>
      </c>
      <c r="H174" s="2">
        <f t="shared" si="1"/>
        <v>0.47999999999956344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55559.64</v>
      </c>
      <c r="D175" s="1">
        <f>'PR-RAS'!E179</f>
        <v>65297.66</v>
      </c>
      <c r="E175" s="1">
        <v>0</v>
      </c>
      <c r="F175" s="1">
        <v>0</v>
      </c>
      <c r="G175" s="2">
        <f t="shared" si="0"/>
        <v>32390.963040000002</v>
      </c>
      <c r="H175" s="2">
        <f t="shared" si="1"/>
        <v>0.69999999999708962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10888.69</v>
      </c>
      <c r="D176" s="1">
        <f>'PR-RAS'!E180</f>
        <v>15286.25</v>
      </c>
      <c r="E176" s="1">
        <v>0</v>
      </c>
      <c r="F176" s="1">
        <v>0</v>
      </c>
      <c r="G176" s="2">
        <f t="shared" si="0"/>
        <v>7255.7082499999997</v>
      </c>
      <c r="H176" s="2">
        <f t="shared" si="1"/>
        <v>0.55999999999949068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41092.99</v>
      </c>
      <c r="D177" s="1">
        <f>'PR-RAS'!E181</f>
        <v>43096.71</v>
      </c>
      <c r="E177" s="1">
        <v>0</v>
      </c>
      <c r="F177" s="1">
        <v>0</v>
      </c>
      <c r="G177" s="2">
        <f t="shared" si="0"/>
        <v>22402.408159999999</v>
      </c>
      <c r="H177" s="2">
        <f t="shared" si="1"/>
        <v>0.30000000000291038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10659.31</v>
      </c>
      <c r="D179" s="1">
        <f>'PR-RAS'!E183</f>
        <v>10838.4</v>
      </c>
      <c r="E179" s="1">
        <v>0</v>
      </c>
      <c r="F179" s="1">
        <v>0</v>
      </c>
      <c r="G179" s="2">
        <f t="shared" si="0"/>
        <v>5755.8275800000001</v>
      </c>
      <c r="H179" s="2">
        <f t="shared" si="1"/>
        <v>0.70999999999912689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14311.7</v>
      </c>
      <c r="D180" s="1">
        <f>'PR-RAS'!E184</f>
        <v>34578.120000000003</v>
      </c>
      <c r="E180" s="1">
        <v>0</v>
      </c>
      <c r="F180" s="1">
        <v>0</v>
      </c>
      <c r="G180" s="2">
        <f t="shared" si="0"/>
        <v>14940.761259999999</v>
      </c>
      <c r="H180" s="2">
        <f t="shared" si="1"/>
        <v>0.42000000000189175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7829.94</v>
      </c>
      <c r="D181" s="1">
        <f>'PR-RAS'!E185</f>
        <v>8891.65</v>
      </c>
      <c r="E181" s="1">
        <v>0</v>
      </c>
      <c r="F181" s="1">
        <v>0</v>
      </c>
      <c r="G181" s="2">
        <f t="shared" si="0"/>
        <v>4610.3831999999993</v>
      </c>
      <c r="H181" s="2">
        <f t="shared" si="1"/>
        <v>0.41000000000076398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12631.78</v>
      </c>
      <c r="D182" s="1">
        <f>'PR-RAS'!E186</f>
        <v>28405.25</v>
      </c>
      <c r="E182" s="1">
        <v>0</v>
      </c>
      <c r="F182" s="1">
        <v>0</v>
      </c>
      <c r="G182" s="2">
        <f t="shared" si="0"/>
        <v>12569.052679999999</v>
      </c>
      <c r="H182" s="2">
        <f t="shared" si="1"/>
        <v>0.46999999999934516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38771.449999999997</v>
      </c>
      <c r="D184" s="1">
        <f>'PR-RAS'!E188</f>
        <v>29549.599999999999</v>
      </c>
      <c r="E184" s="1">
        <v>0</v>
      </c>
      <c r="F184" s="1">
        <v>0</v>
      </c>
      <c r="G184" s="2">
        <f t="shared" si="0"/>
        <v>17910.328949999999</v>
      </c>
      <c r="H184" s="2">
        <f t="shared" si="1"/>
        <v>0.84999999999854481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8415.52</v>
      </c>
      <c r="D185" s="1">
        <f>'PR-RAS'!E189</f>
        <v>9149.14</v>
      </c>
      <c r="E185" s="1">
        <v>0</v>
      </c>
      <c r="F185" s="1">
        <v>0</v>
      </c>
      <c r="G185" s="2">
        <f t="shared" si="0"/>
        <v>4915.3391999999994</v>
      </c>
      <c r="H185" s="2">
        <f t="shared" si="1"/>
        <v>0.61999999999898137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14080.36</v>
      </c>
      <c r="D186" s="1">
        <f>'PR-RAS'!E190</f>
        <v>12463.25</v>
      </c>
      <c r="E186" s="1">
        <v>0</v>
      </c>
      <c r="F186" s="1">
        <v>0</v>
      </c>
      <c r="G186" s="2">
        <f t="shared" si="0"/>
        <v>7216.2691000000004</v>
      </c>
      <c r="H186" s="2">
        <f t="shared" si="1"/>
        <v>0.61000000000058208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13987.82</v>
      </c>
      <c r="D187" s="1">
        <f>'PR-RAS'!E191</f>
        <v>4941.42</v>
      </c>
      <c r="E187" s="1">
        <v>0</v>
      </c>
      <c r="F187" s="1">
        <v>0</v>
      </c>
      <c r="G187" s="2">
        <f t="shared" si="0"/>
        <v>4439.9427599999999</v>
      </c>
      <c r="H187" s="2">
        <f t="shared" si="1"/>
        <v>0.6000000000003638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619.25</v>
      </c>
      <c r="D188" s="1">
        <f>'PR-RAS'!E192</f>
        <v>776.92</v>
      </c>
      <c r="E188" s="1">
        <v>0</v>
      </c>
      <c r="F188" s="1">
        <v>0</v>
      </c>
      <c r="G188" s="2">
        <f t="shared" si="0"/>
        <v>406.36783000000003</v>
      </c>
      <c r="H188" s="2">
        <f t="shared" si="1"/>
        <v>0.33000000000004093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1318.7</v>
      </c>
      <c r="D189" s="1">
        <f>'PR-RAS'!E193</f>
        <v>1919.04</v>
      </c>
      <c r="E189" s="1">
        <v>0</v>
      </c>
      <c r="F189" s="1">
        <v>0</v>
      </c>
      <c r="G189" s="2">
        <f t="shared" si="0"/>
        <v>969.47463999999991</v>
      </c>
      <c r="H189" s="2">
        <f t="shared" si="1"/>
        <v>0.33999999999991815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349.8</v>
      </c>
      <c r="D191" s="1">
        <f>'PR-RAS'!E195</f>
        <v>299.83</v>
      </c>
      <c r="E191" s="1">
        <v>0</v>
      </c>
      <c r="F191" s="1">
        <v>0</v>
      </c>
      <c r="G191" s="2">
        <f t="shared" si="0"/>
        <v>180.3974</v>
      </c>
      <c r="H191" s="2">
        <f t="shared" si="1"/>
        <v>0.37000000000000455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70524.44</v>
      </c>
      <c r="D192" s="1">
        <f>'PR-RAS'!E196</f>
        <v>74375.850000000006</v>
      </c>
      <c r="E192" s="1">
        <v>0</v>
      </c>
      <c r="F192" s="1">
        <v>0</v>
      </c>
      <c r="G192" s="2">
        <f t="shared" si="0"/>
        <v>41881.742740000002</v>
      </c>
      <c r="H192" s="2">
        <f t="shared" si="1"/>
        <v>0.58999999999650754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19117.55</v>
      </c>
      <c r="D198" s="1">
        <f>'PR-RAS'!E202</f>
        <v>28502.14</v>
      </c>
      <c r="E198" s="1">
        <v>0</v>
      </c>
      <c r="F198" s="1">
        <v>0</v>
      </c>
      <c r="G198" s="2">
        <f t="shared" si="0"/>
        <v>14996.000510000002</v>
      </c>
      <c r="H198" s="2">
        <f t="shared" si="1"/>
        <v>0.59000000000014552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19117.55</v>
      </c>
      <c r="D200" s="1">
        <f>'PR-RAS'!E204</f>
        <v>28502.14</v>
      </c>
      <c r="E200" s="1">
        <v>0</v>
      </c>
      <c r="F200" s="1">
        <v>0</v>
      </c>
      <c r="G200" s="2">
        <f t="shared" si="0"/>
        <v>15148.244170000002</v>
      </c>
      <c r="H200" s="2">
        <f t="shared" si="1"/>
        <v>0.59000000000014552</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51406.89</v>
      </c>
      <c r="D206" s="1">
        <f>'PR-RAS'!E210</f>
        <v>45873.71</v>
      </c>
      <c r="E206" s="1">
        <v>0</v>
      </c>
      <c r="F206" s="1">
        <v>0</v>
      </c>
      <c r="G206" s="2">
        <f t="shared" si="0"/>
        <v>29346.633549999999</v>
      </c>
      <c r="H206" s="2">
        <f t="shared" si="1"/>
        <v>0.40000000000145519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2457.21</v>
      </c>
      <c r="D207" s="1">
        <f>'PR-RAS'!E211</f>
        <v>2636.74</v>
      </c>
      <c r="E207" s="1">
        <v>0</v>
      </c>
      <c r="F207" s="1">
        <v>0</v>
      </c>
      <c r="G207" s="2">
        <f t="shared" si="0"/>
        <v>1592.5221399999998</v>
      </c>
      <c r="H207" s="2">
        <f t="shared" si="1"/>
        <v>0.47000000000025466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48949.68</v>
      </c>
      <c r="D210" s="1">
        <f>'PR-RAS'!E214</f>
        <v>43236.97</v>
      </c>
      <c r="E210" s="1">
        <v>0</v>
      </c>
      <c r="F210" s="1">
        <v>0</v>
      </c>
      <c r="G210" s="2">
        <f t="shared" si="0"/>
        <v>28303.536579999996</v>
      </c>
      <c r="H210" s="2">
        <f t="shared" si="1"/>
        <v>0.34999999999854481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101627.73000000001</v>
      </c>
      <c r="D248" s="1">
        <f>'PR-RAS'!E252</f>
        <v>107433.61</v>
      </c>
      <c r="E248" s="1">
        <v>0</v>
      </c>
      <c r="F248" s="1">
        <v>0</v>
      </c>
      <c r="G248" s="2">
        <f t="shared" si="0"/>
        <v>78174.252649999995</v>
      </c>
      <c r="H248" s="2">
        <f t="shared" si="1"/>
        <v>0.65999999998894054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101627.73000000001</v>
      </c>
      <c r="D255" s="1">
        <f>'PR-RAS'!E259</f>
        <v>107433.61</v>
      </c>
      <c r="E255" s="1">
        <v>0</v>
      </c>
      <c r="F255" s="1">
        <v>0</v>
      </c>
      <c r="G255" s="2">
        <f t="shared" si="0"/>
        <v>80389.717300000004</v>
      </c>
      <c r="H255" s="2">
        <f t="shared" si="1"/>
        <v>0.65999999998894054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62298.29</v>
      </c>
      <c r="D256" s="1">
        <f>'PR-RAS'!E260</f>
        <v>69209.47</v>
      </c>
      <c r="E256" s="1">
        <v>0</v>
      </c>
      <c r="F256" s="1">
        <v>0</v>
      </c>
      <c r="G256" s="2">
        <f t="shared" si="0"/>
        <v>51182.893650000005</v>
      </c>
      <c r="H256" s="2">
        <f t="shared" si="1"/>
        <v>0.76000000000203727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39329.440000000002</v>
      </c>
      <c r="D257" s="1">
        <f>'PR-RAS'!E261</f>
        <v>38224.14</v>
      </c>
      <c r="E257" s="1">
        <v>0</v>
      </c>
      <c r="F257" s="1">
        <v>0</v>
      </c>
      <c r="G257" s="2">
        <f t="shared" si="0"/>
        <v>29639.096320000001</v>
      </c>
      <c r="H257" s="2">
        <f t="shared" si="1"/>
        <v>0.58000000000174623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284434.8</v>
      </c>
      <c r="D259" s="1">
        <f>'PR-RAS'!E263</f>
        <v>319818.96000000002</v>
      </c>
      <c r="E259" s="1">
        <v>0</v>
      </c>
      <c r="F259" s="1">
        <v>0</v>
      </c>
      <c r="G259" s="2">
        <f t="shared" si="0"/>
        <v>238410.76175999999</v>
      </c>
      <c r="H259" s="2">
        <f t="shared" si="1"/>
        <v>0.23999999999068677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284434.8</v>
      </c>
      <c r="D260" s="1">
        <f>'PR-RAS'!E264</f>
        <v>304384.53000000003</v>
      </c>
      <c r="E260" s="1">
        <v>0</v>
      </c>
      <c r="F260" s="1">
        <v>0</v>
      </c>
      <c r="G260" s="2">
        <f t="shared" si="0"/>
        <v>231339.79974000005</v>
      </c>
      <c r="H260" s="2">
        <f t="shared" si="1"/>
        <v>0.66999999998370185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284434.8</v>
      </c>
      <c r="D261" s="1">
        <f>'PR-RAS'!E265</f>
        <v>304384.53000000003</v>
      </c>
      <c r="E261" s="1">
        <v>0</v>
      </c>
      <c r="F261" s="1">
        <v>0</v>
      </c>
      <c r="G261" s="2">
        <f t="shared" si="0"/>
        <v>232233.00360000003</v>
      </c>
      <c r="H261" s="2">
        <f t="shared" si="1"/>
        <v>0.66999999998370185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15434.43</v>
      </c>
      <c r="E264" s="1">
        <v>0</v>
      </c>
      <c r="F264" s="1">
        <v>0</v>
      </c>
      <c r="G264" s="2">
        <f t="shared" si="0"/>
        <v>8118.5101800000002</v>
      </c>
      <c r="H264" s="2">
        <f t="shared" si="1"/>
        <v>0.43000000000029104</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15434.43</v>
      </c>
      <c r="E265" s="1">
        <v>0</v>
      </c>
      <c r="F265" s="1">
        <v>0</v>
      </c>
      <c r="G265" s="2">
        <f t="shared" ref="G265:G521" si="8">(B265/1000)*(C265*1+D265*2)</f>
        <v>8149.3790400000007</v>
      </c>
      <c r="H265" s="2">
        <f t="shared" ref="H265:H521" si="9">ABS(C265-ROUND(C265,0))+ABS(D265-ROUND(D265,0))</f>
        <v>0.43000000000029104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919404.48</v>
      </c>
      <c r="D285" s="1">
        <f>'PR-RAS'!E289</f>
        <v>1045993.47</v>
      </c>
      <c r="E285" s="1">
        <v>0</v>
      </c>
      <c r="F285" s="1">
        <v>0</v>
      </c>
      <c r="G285" s="2">
        <f t="shared" si="8"/>
        <v>855235.16327999986</v>
      </c>
      <c r="H285" s="2">
        <f t="shared" si="9"/>
        <v>0.94999999995343387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344800.28</v>
      </c>
      <c r="D286" s="1">
        <f>'PR-RAS'!E290</f>
        <v>563667.9700000002</v>
      </c>
      <c r="E286" s="1">
        <v>0</v>
      </c>
      <c r="F286" s="1">
        <v>0</v>
      </c>
      <c r="G286" s="2">
        <f t="shared" si="8"/>
        <v>419558.82270000008</v>
      </c>
      <c r="H286" s="2">
        <f t="shared" si="9"/>
        <v>0.30999999982304871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2833528.22</v>
      </c>
      <c r="D288" s="1">
        <f>'PR-RAS'!E292</f>
        <v>3178328.5</v>
      </c>
      <c r="E288" s="1">
        <v>0</v>
      </c>
      <c r="F288" s="1">
        <v>0</v>
      </c>
      <c r="G288" s="2">
        <f t="shared" si="8"/>
        <v>2637583.15814</v>
      </c>
      <c r="H288" s="2">
        <f t="shared" si="9"/>
        <v>0.72000000020489097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22757.49</v>
      </c>
      <c r="D293" s="1">
        <f>'PR-RAS'!E298</f>
        <v>4549.1000000000004</v>
      </c>
      <c r="E293" s="1">
        <v>0</v>
      </c>
      <c r="F293" s="1">
        <v>0</v>
      </c>
      <c r="G293" s="2">
        <f t="shared" si="8"/>
        <v>9301.8614799999996</v>
      </c>
      <c r="H293" s="2">
        <f t="shared" si="9"/>
        <v>0.59000000000196451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21003.200000000001</v>
      </c>
      <c r="D294" s="1">
        <f>'PR-RAS'!E299</f>
        <v>0.17</v>
      </c>
      <c r="E294" s="1">
        <v>0</v>
      </c>
      <c r="F294" s="1">
        <v>0</v>
      </c>
      <c r="G294" s="2">
        <f t="shared" si="8"/>
        <v>6154.0372200000002</v>
      </c>
      <c r="H294" s="2">
        <f t="shared" si="9"/>
        <v>0.37000000000072764</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21003.200000000001</v>
      </c>
      <c r="D295" s="1">
        <f>'PR-RAS'!E300</f>
        <v>0.17</v>
      </c>
      <c r="E295" s="1">
        <v>0</v>
      </c>
      <c r="F295" s="1">
        <v>0</v>
      </c>
      <c r="G295" s="2">
        <f t="shared" si="8"/>
        <v>6175.0407599999999</v>
      </c>
      <c r="H295" s="2">
        <f t="shared" si="9"/>
        <v>0.37000000000072764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10262.450000000001</v>
      </c>
      <c r="D296" s="1">
        <f>'PR-RAS'!E301</f>
        <v>0</v>
      </c>
      <c r="E296" s="1">
        <v>0</v>
      </c>
      <c r="F296" s="1">
        <v>0</v>
      </c>
      <c r="G296" s="2">
        <f t="shared" si="8"/>
        <v>3027.4227500000002</v>
      </c>
      <c r="H296" s="2">
        <f t="shared" si="9"/>
        <v>0.4500000000007276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10740.75</v>
      </c>
      <c r="D298" s="1">
        <f>'PR-RAS'!E303</f>
        <v>0.17</v>
      </c>
      <c r="E298" s="1">
        <v>0</v>
      </c>
      <c r="F298" s="1">
        <v>0</v>
      </c>
      <c r="G298" s="2">
        <f t="shared" si="8"/>
        <v>3190.1037299999998</v>
      </c>
      <c r="H298" s="2">
        <f t="shared" si="9"/>
        <v>0.42000000000000004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1754.29</v>
      </c>
      <c r="D306" s="1">
        <f>'PR-RAS'!E311</f>
        <v>4548.93</v>
      </c>
      <c r="E306" s="1">
        <v>0</v>
      </c>
      <c r="F306" s="1">
        <v>0</v>
      </c>
      <c r="G306" s="2">
        <f t="shared" si="8"/>
        <v>3309.9057500000004</v>
      </c>
      <c r="H306" s="2">
        <f t="shared" si="9"/>
        <v>0.35999999999967258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1754.29</v>
      </c>
      <c r="D307" s="1">
        <f>'PR-RAS'!E312</f>
        <v>4548.93</v>
      </c>
      <c r="E307" s="1">
        <v>0</v>
      </c>
      <c r="F307" s="1">
        <v>0</v>
      </c>
      <c r="G307" s="2">
        <f t="shared" si="8"/>
        <v>3320.7579000000005</v>
      </c>
      <c r="H307" s="2">
        <f t="shared" si="9"/>
        <v>0.35999999999967258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1754.29</v>
      </c>
      <c r="D308" s="1">
        <f>'PR-RAS'!E313</f>
        <v>4548.93</v>
      </c>
      <c r="E308" s="1">
        <v>0</v>
      </c>
      <c r="F308" s="1">
        <v>0</v>
      </c>
      <c r="G308" s="2">
        <f t="shared" si="8"/>
        <v>3331.6100500000002</v>
      </c>
      <c r="H308" s="2">
        <f t="shared" si="9"/>
        <v>0.35999999999967258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378824.62</v>
      </c>
      <c r="D345" s="1">
        <f>'PR-RAS'!E350</f>
        <v>1163081.04</v>
      </c>
      <c r="E345" s="1">
        <v>0</v>
      </c>
      <c r="F345" s="1">
        <v>0</v>
      </c>
      <c r="G345" s="2">
        <f t="shared" si="8"/>
        <v>930515.42480000004</v>
      </c>
      <c r="H345" s="2">
        <f t="shared" si="9"/>
        <v>0.42000000004190952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372206.32</v>
      </c>
      <c r="D358" s="1">
        <f>'PR-RAS'!E363</f>
        <v>1163081.04</v>
      </c>
      <c r="E358" s="1">
        <v>0</v>
      </c>
      <c r="F358" s="1">
        <v>0</v>
      </c>
      <c r="G358" s="2">
        <f t="shared" si="8"/>
        <v>963317.51879999996</v>
      </c>
      <c r="H358" s="2">
        <f t="shared" si="9"/>
        <v>0.36000000004423782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315860.63</v>
      </c>
      <c r="D359" s="1">
        <f>'PR-RAS'!E364</f>
        <v>1133561.74</v>
      </c>
      <c r="E359" s="1">
        <v>0</v>
      </c>
      <c r="F359" s="1">
        <v>0</v>
      </c>
      <c r="G359" s="2">
        <f t="shared" si="8"/>
        <v>924708.31137999997</v>
      </c>
      <c r="H359" s="2">
        <f t="shared" si="9"/>
        <v>0.63000000000465661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92618.91</v>
      </c>
      <c r="D361" s="1">
        <f>'PR-RAS'!E366</f>
        <v>294052.12</v>
      </c>
      <c r="E361" s="1">
        <v>0</v>
      </c>
      <c r="F361" s="1">
        <v>0</v>
      </c>
      <c r="G361" s="2">
        <f t="shared" si="8"/>
        <v>245060.334</v>
      </c>
      <c r="H361" s="2">
        <f t="shared" si="9"/>
        <v>0.20999999999185093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169611.07</v>
      </c>
      <c r="D362" s="1">
        <f>'PR-RAS'!E367</f>
        <v>827709.62</v>
      </c>
      <c r="E362" s="1">
        <v>0</v>
      </c>
      <c r="F362" s="1">
        <v>0</v>
      </c>
      <c r="G362" s="2">
        <f t="shared" si="8"/>
        <v>658835.94191000005</v>
      </c>
      <c r="H362" s="2">
        <f t="shared" si="9"/>
        <v>0.45000000001164153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53630.65</v>
      </c>
      <c r="D363" s="1">
        <f>'PR-RAS'!E368</f>
        <v>11800</v>
      </c>
      <c r="E363" s="1">
        <v>0</v>
      </c>
      <c r="F363" s="1">
        <v>0</v>
      </c>
      <c r="G363" s="2">
        <f t="shared" si="8"/>
        <v>27957.495299999999</v>
      </c>
      <c r="H363" s="2">
        <f t="shared" si="9"/>
        <v>0.34999999999854481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56345.69</v>
      </c>
      <c r="D364" s="1">
        <f>'PR-RAS'!E369</f>
        <v>29519.3</v>
      </c>
      <c r="E364" s="1">
        <v>0</v>
      </c>
      <c r="F364" s="1">
        <v>0</v>
      </c>
      <c r="G364" s="2">
        <f t="shared" si="8"/>
        <v>41884.49727</v>
      </c>
      <c r="H364" s="2">
        <f t="shared" si="9"/>
        <v>0.6099999999969441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1721.25</v>
      </c>
      <c r="D365" s="1">
        <f>'PR-RAS'!E370</f>
        <v>944.3</v>
      </c>
      <c r="E365" s="1">
        <v>0</v>
      </c>
      <c r="F365" s="1">
        <v>0</v>
      </c>
      <c r="G365" s="2">
        <f t="shared" si="8"/>
        <v>1313.9854</v>
      </c>
      <c r="H365" s="2">
        <f t="shared" si="9"/>
        <v>0.54999999999995453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54624.44</v>
      </c>
      <c r="D371" s="1">
        <f>'PR-RAS'!E376</f>
        <v>28575</v>
      </c>
      <c r="E371" s="1">
        <v>0</v>
      </c>
      <c r="F371" s="1">
        <v>0</v>
      </c>
      <c r="G371" s="2">
        <f t="shared" si="8"/>
        <v>41356.542800000003</v>
      </c>
      <c r="H371" s="2">
        <f t="shared" si="9"/>
        <v>0.44000000000232831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6618.3</v>
      </c>
      <c r="D397" s="1">
        <f>'PR-RAS'!E402</f>
        <v>0</v>
      </c>
      <c r="E397" s="1">
        <v>0</v>
      </c>
      <c r="F397" s="1">
        <v>0</v>
      </c>
      <c r="G397" s="2">
        <f t="shared" si="8"/>
        <v>2620.8468000000003</v>
      </c>
      <c r="H397" s="2">
        <f t="shared" si="9"/>
        <v>0.3000000000001819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6618.3</v>
      </c>
      <c r="D398" s="1">
        <f>'PR-RAS'!E403</f>
        <v>0</v>
      </c>
      <c r="E398" s="1">
        <v>0</v>
      </c>
      <c r="F398" s="1">
        <v>0</v>
      </c>
      <c r="G398" s="2">
        <f t="shared" si="8"/>
        <v>2627.4651000000003</v>
      </c>
      <c r="H398" s="2">
        <f t="shared" si="9"/>
        <v>0.3000000000001819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356067.13</v>
      </c>
      <c r="D403" s="1">
        <f>'PR-RAS'!E408</f>
        <v>1158531.94</v>
      </c>
      <c r="E403" s="1">
        <v>0</v>
      </c>
      <c r="F403" s="1">
        <v>0</v>
      </c>
      <c r="G403" s="2">
        <f t="shared" si="8"/>
        <v>1074598.6660199999</v>
      </c>
      <c r="H403" s="2">
        <f t="shared" si="9"/>
        <v>0.19000000006053597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3118641.77</v>
      </c>
      <c r="D405" s="1">
        <f>'PR-RAS'!E410</f>
        <v>3474708.9</v>
      </c>
      <c r="E405" s="1">
        <v>0</v>
      </c>
      <c r="F405" s="1">
        <v>0</v>
      </c>
      <c r="G405" s="2">
        <f t="shared" si="8"/>
        <v>4067496.0662800004</v>
      </c>
      <c r="H405" s="2">
        <f t="shared" si="9"/>
        <v>0.33000000007450581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1286962.25</v>
      </c>
      <c r="D407" s="1">
        <f>'PR-RAS'!E412</f>
        <v>1614210.5400000003</v>
      </c>
      <c r="E407" s="1">
        <v>0</v>
      </c>
      <c r="F407" s="1">
        <v>0</v>
      </c>
      <c r="G407" s="2">
        <f t="shared" si="8"/>
        <v>1833245.6319800001</v>
      </c>
      <c r="H407" s="2">
        <f t="shared" si="9"/>
        <v>0.70999999972991645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1298229.1000000001</v>
      </c>
      <c r="D408" s="1">
        <f>'PR-RAS'!E413</f>
        <v>2209074.5099999998</v>
      </c>
      <c r="E408" s="1">
        <v>0</v>
      </c>
      <c r="F408" s="1">
        <v>0</v>
      </c>
      <c r="G408" s="2">
        <f t="shared" si="8"/>
        <v>2326565.8948399997</v>
      </c>
      <c r="H408" s="2">
        <f t="shared" si="9"/>
        <v>0.59000000031664968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11266.850000000093</v>
      </c>
      <c r="D410" s="1">
        <f>'PR-RAS'!E415</f>
        <v>594863.96999999951</v>
      </c>
      <c r="E410" s="1">
        <v>0</v>
      </c>
      <c r="F410" s="1">
        <v>0</v>
      </c>
      <c r="G410" s="2">
        <f t="shared" si="8"/>
        <v>491206.86910999962</v>
      </c>
      <c r="H410" s="2">
        <f t="shared" si="9"/>
        <v>0.18000000040046871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285113.54999999981</v>
      </c>
      <c r="D412" s="1">
        <f>'PR-RAS'!E417</f>
        <v>296380.39999999991</v>
      </c>
      <c r="E412" s="1">
        <v>0</v>
      </c>
      <c r="F412" s="1">
        <v>0</v>
      </c>
      <c r="G412" s="2">
        <f t="shared" si="8"/>
        <v>360806.35784999985</v>
      </c>
      <c r="H412" s="2">
        <f t="shared" si="9"/>
        <v>0.85000000009313226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95705.58</v>
      </c>
      <c r="D414" s="1">
        <f>'PR-RAS'!E420</f>
        <v>546416.55000000005</v>
      </c>
      <c r="E414" s="1">
        <v>0</v>
      </c>
      <c r="F414" s="1">
        <v>0</v>
      </c>
      <c r="G414" s="2">
        <f t="shared" si="8"/>
        <v>490866.47484000004</v>
      </c>
      <c r="H414" s="2">
        <f t="shared" si="9"/>
        <v>0.86999999995168764</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95705.58</v>
      </c>
      <c r="D478" s="1">
        <f>'PR-RAS'!E484</f>
        <v>546416.55000000005</v>
      </c>
      <c r="E478" s="1">
        <v>0</v>
      </c>
      <c r="F478" s="1">
        <v>0</v>
      </c>
      <c r="G478" s="2">
        <f t="shared" si="8"/>
        <v>566932.95036000002</v>
      </c>
      <c r="H478" s="2">
        <f t="shared" si="9"/>
        <v>0.86999999995168764</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95705.58</v>
      </c>
      <c r="D484" s="1">
        <f>'PR-RAS'!E490</f>
        <v>546416.55000000005</v>
      </c>
      <c r="E484" s="1">
        <v>0</v>
      </c>
      <c r="F484" s="1">
        <v>0</v>
      </c>
      <c r="G484" s="2">
        <f t="shared" si="8"/>
        <v>574064.18244000012</v>
      </c>
      <c r="H484" s="2">
        <f t="shared" si="9"/>
        <v>0.86999999995168764</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95705.58</v>
      </c>
      <c r="D485" s="1">
        <f>'PR-RAS'!E491</f>
        <v>546416.55000000005</v>
      </c>
      <c r="E485" s="1">
        <v>0</v>
      </c>
      <c r="F485" s="1">
        <v>0</v>
      </c>
      <c r="G485" s="2">
        <f t="shared" si="8"/>
        <v>575252.72112000012</v>
      </c>
      <c r="H485" s="2">
        <f t="shared" si="9"/>
        <v>0.86999999995168764</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139182.6</v>
      </c>
      <c r="D522" s="1">
        <f>'PR-RAS'!E528</f>
        <v>270484.84000000003</v>
      </c>
      <c r="E522" s="1">
        <v>0</v>
      </c>
      <c r="F522" s="1">
        <v>0</v>
      </c>
      <c r="G522" s="2">
        <f t="shared" ref="G522:G809" si="10">(B522/1000)*(C522*1+D522*2)</f>
        <v>354359.33788000001</v>
      </c>
      <c r="H522" s="2">
        <f t="shared" ref="H522:H809" si="11">ABS(C522-ROUND(C522,0))+ABS(D522-ROUND(D522,0))</f>
        <v>0.55999999996856786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23998.11</v>
      </c>
      <c r="E574" s="1">
        <v>0</v>
      </c>
      <c r="F574" s="1">
        <v>0</v>
      </c>
      <c r="G574" s="2">
        <f t="shared" si="10"/>
        <v>27501.834059999997</v>
      </c>
      <c r="H574" s="2">
        <f t="shared" si="11"/>
        <v>0.11000000000058208</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23998.11</v>
      </c>
      <c r="E579" s="1">
        <v>0</v>
      </c>
      <c r="F579" s="1">
        <v>0</v>
      </c>
      <c r="G579" s="2">
        <f t="shared" si="10"/>
        <v>27741.815159999998</v>
      </c>
      <c r="H579" s="2">
        <f t="shared" si="11"/>
        <v>0.11000000000058208</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23998.11</v>
      </c>
      <c r="E580" s="1">
        <v>0</v>
      </c>
      <c r="F580" s="1">
        <v>0</v>
      </c>
      <c r="G580" s="2">
        <f t="shared" si="10"/>
        <v>27789.811379999999</v>
      </c>
      <c r="H580" s="2">
        <f t="shared" si="11"/>
        <v>0.11000000000058208</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139182.6</v>
      </c>
      <c r="D587" s="1">
        <f>'PR-RAS'!E593</f>
        <v>246486.73</v>
      </c>
      <c r="E587" s="1">
        <v>0</v>
      </c>
      <c r="F587" s="1">
        <v>0</v>
      </c>
      <c r="G587" s="2">
        <f t="shared" si="10"/>
        <v>370443.45116</v>
      </c>
      <c r="H587" s="2">
        <f t="shared" si="11"/>
        <v>0.66999999998370185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139182.6</v>
      </c>
      <c r="D593" s="1">
        <f>'PR-RAS'!E599</f>
        <v>246486.73</v>
      </c>
      <c r="E593" s="1">
        <v>0</v>
      </c>
      <c r="F593" s="1">
        <v>0</v>
      </c>
      <c r="G593" s="2">
        <f t="shared" si="10"/>
        <v>374236.38751999999</v>
      </c>
      <c r="H593" s="2">
        <f t="shared" si="11"/>
        <v>0.66999999998370185</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139182.6</v>
      </c>
      <c r="D596" s="1">
        <f>'PR-RAS'!E602</f>
        <v>246486.73</v>
      </c>
      <c r="E596" s="1">
        <v>0</v>
      </c>
      <c r="F596" s="1">
        <v>0</v>
      </c>
      <c r="G596" s="2">
        <f t="shared" si="10"/>
        <v>376132.85570000001</v>
      </c>
      <c r="H596" s="2">
        <f t="shared" si="11"/>
        <v>0.66999999998370185</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275931.71000000002</v>
      </c>
      <c r="E629" s="1">
        <v>0</v>
      </c>
      <c r="F629" s="1">
        <v>0</v>
      </c>
      <c r="G629" s="2">
        <f t="shared" si="10"/>
        <v>346570.22776000004</v>
      </c>
      <c r="H629" s="2">
        <f t="shared" si="11"/>
        <v>0.28999999997904524</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43477.020000000004</v>
      </c>
      <c r="D630" s="1">
        <f>'PR-RAS'!E636</f>
        <v>0</v>
      </c>
      <c r="E630" s="1">
        <v>0</v>
      </c>
      <c r="F630" s="1">
        <v>0</v>
      </c>
      <c r="G630" s="2">
        <f t="shared" si="10"/>
        <v>27347.045580000002</v>
      </c>
      <c r="H630" s="2">
        <f t="shared" si="11"/>
        <v>2.0000000004074536E-2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247982.05</v>
      </c>
      <c r="D631" s="1">
        <f>'PR-RAS'!E637</f>
        <v>204505.03</v>
      </c>
      <c r="E631" s="1">
        <v>0</v>
      </c>
      <c r="F631" s="1">
        <v>0</v>
      </c>
      <c r="G631" s="2">
        <f t="shared" si="10"/>
        <v>413905.02929999999</v>
      </c>
      <c r="H631" s="2">
        <f t="shared" si="11"/>
        <v>7.9999999987194315E-2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1382667.83</v>
      </c>
      <c r="D633" s="1">
        <f>'PR-RAS'!E639</f>
        <v>2160627.0900000003</v>
      </c>
      <c r="E633" s="1">
        <v>0</v>
      </c>
      <c r="F633" s="1">
        <v>0</v>
      </c>
      <c r="G633" s="2">
        <f t="shared" si="10"/>
        <v>3604878.7103200005</v>
      </c>
      <c r="H633" s="2">
        <f t="shared" si="11"/>
        <v>0.26000000024214387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1437411.7000000002</v>
      </c>
      <c r="D634" s="1">
        <f>'PR-RAS'!E640</f>
        <v>2479559.3499999996</v>
      </c>
      <c r="E634" s="1">
        <v>0</v>
      </c>
      <c r="F634" s="1">
        <v>0</v>
      </c>
      <c r="G634" s="2">
        <f t="shared" si="10"/>
        <v>4049003.7431999999</v>
      </c>
      <c r="H634" s="2">
        <f t="shared" si="11"/>
        <v>0.64999999944120646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54743.870000000112</v>
      </c>
      <c r="D636" s="1">
        <f>'PR-RAS'!E642</f>
        <v>318932.25999999931</v>
      </c>
      <c r="E636" s="1">
        <v>0</v>
      </c>
      <c r="F636" s="1">
        <v>0</v>
      </c>
      <c r="G636" s="2">
        <f t="shared" si="10"/>
        <v>439806.32764999918</v>
      </c>
      <c r="H636" s="2">
        <f t="shared" si="11"/>
        <v>0.38999999919906259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37131.499999999825</v>
      </c>
      <c r="D638" s="1">
        <f>'PR-RAS'!E644</f>
        <v>91875.369999999908</v>
      </c>
      <c r="E638" s="1">
        <v>0</v>
      </c>
      <c r="F638" s="1">
        <v>0</v>
      </c>
      <c r="G638" s="2">
        <f t="shared" si="10"/>
        <v>140701.98687999978</v>
      </c>
      <c r="H638" s="2">
        <f t="shared" si="11"/>
        <v>0.86999999973340891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91875.369999999937</v>
      </c>
      <c r="D640" s="1">
        <f>'PR-RAS'!E646</f>
        <v>410807.62999999919</v>
      </c>
      <c r="E640" s="1">
        <v>0</v>
      </c>
      <c r="F640" s="1">
        <v>0</v>
      </c>
      <c r="G640" s="2">
        <f t="shared" si="10"/>
        <v>583720.51256999886</v>
      </c>
      <c r="H640" s="2">
        <f t="shared" si="11"/>
        <v>0.74000000074738637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1958.9</v>
      </c>
      <c r="D641" s="1">
        <f>'PR-RAS'!E647</f>
        <v>1958.9</v>
      </c>
      <c r="E641" s="1">
        <v>0</v>
      </c>
      <c r="F641" s="1">
        <v>0</v>
      </c>
      <c r="G641" s="2">
        <f t="shared" si="10"/>
        <v>3761.0880000000006</v>
      </c>
      <c r="H641" s="2">
        <f t="shared" si="11"/>
        <v>0.1999999999998181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23282.28</v>
      </c>
      <c r="D642" s="1">
        <f>'PR-RAS'!E649</f>
        <v>156.97999999999999</v>
      </c>
      <c r="E642" s="1">
        <v>0</v>
      </c>
      <c r="F642" s="1">
        <v>0</v>
      </c>
      <c r="G642" s="2">
        <f t="shared" si="10"/>
        <v>15125.189839999999</v>
      </c>
      <c r="H642" s="2">
        <f t="shared" si="11"/>
        <v>0.29999999999884608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1467235.15</v>
      </c>
      <c r="D643" s="1">
        <f>'PR-RAS'!E650</f>
        <v>2714452.12</v>
      </c>
      <c r="E643" s="1">
        <v>0</v>
      </c>
      <c r="F643" s="1">
        <v>0</v>
      </c>
      <c r="G643" s="2">
        <f t="shared" si="10"/>
        <v>4427321.4883800009</v>
      </c>
      <c r="H643" s="2">
        <f t="shared" si="11"/>
        <v>0.27000000001862645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1490360.45</v>
      </c>
      <c r="D644" s="1">
        <f>'PR-RAS'!E651</f>
        <v>2714077.27</v>
      </c>
      <c r="E644" s="1">
        <v>0</v>
      </c>
      <c r="F644" s="1">
        <v>0</v>
      </c>
      <c r="G644" s="2">
        <f t="shared" si="10"/>
        <v>4448605.1385700004</v>
      </c>
      <c r="H644" s="2">
        <f t="shared" si="11"/>
        <v>0.71999999997206032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156.97999999998137</v>
      </c>
      <c r="D645" s="1">
        <f>'PR-RAS'!E652</f>
        <v>531.83000000007451</v>
      </c>
      <c r="E645" s="1">
        <v>0</v>
      </c>
      <c r="F645" s="1">
        <v>0</v>
      </c>
      <c r="G645" s="2">
        <f t="shared" si="10"/>
        <v>786.09216000008394</v>
      </c>
      <c r="H645" s="2">
        <f t="shared" si="11"/>
        <v>0.18999999994412065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8</v>
      </c>
      <c r="E646" s="1">
        <v>0</v>
      </c>
      <c r="F646" s="1">
        <v>0</v>
      </c>
      <c r="G646" s="2">
        <f t="shared" si="10"/>
        <v>16.125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8</v>
      </c>
      <c r="E648" s="1">
        <v>0</v>
      </c>
      <c r="F648" s="1">
        <v>0</v>
      </c>
      <c r="G648" s="2">
        <f t="shared" si="10"/>
        <v>16.175000000000001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65.91</v>
      </c>
      <c r="D651" s="1">
        <f>'PR-RAS'!E658</f>
        <v>150.68</v>
      </c>
      <c r="E651" s="1">
        <v>0</v>
      </c>
      <c r="F651" s="1">
        <v>0</v>
      </c>
      <c r="G651" s="2">
        <f t="shared" si="10"/>
        <v>238.72549999999998</v>
      </c>
      <c r="H651" s="2">
        <f t="shared" si="11"/>
        <v>0.40999999999999659</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139.13</v>
      </c>
      <c r="D653" s="1">
        <f>'PR-RAS'!E660</f>
        <v>266.31</v>
      </c>
      <c r="E653" s="1">
        <v>0</v>
      </c>
      <c r="F653" s="1">
        <v>0</v>
      </c>
      <c r="G653" s="2">
        <f t="shared" si="10"/>
        <v>437.98099999999999</v>
      </c>
      <c r="H653" s="2">
        <f t="shared" si="11"/>
        <v>0.43999999999999773</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434759</v>
      </c>
      <c r="D654" s="1">
        <f>'PR-RAS'!E661</f>
        <v>479182.25</v>
      </c>
      <c r="E654" s="1">
        <v>0</v>
      </c>
      <c r="F654" s="1">
        <v>0</v>
      </c>
      <c r="G654" s="2">
        <f t="shared" si="10"/>
        <v>909709.64549999998</v>
      </c>
      <c r="H654" s="2">
        <f t="shared" si="11"/>
        <v>0.25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87067.97</v>
      </c>
      <c r="D658" s="1">
        <f>'PR-RAS'!E665</f>
        <v>340700</v>
      </c>
      <c r="E658" s="1">
        <v>0</v>
      </c>
      <c r="F658" s="1">
        <v>0</v>
      </c>
      <c r="G658" s="2">
        <f t="shared" si="10"/>
        <v>504883.45629</v>
      </c>
      <c r="H658" s="2">
        <f t="shared" si="11"/>
        <v>2.9999999998835847E-2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24000</v>
      </c>
      <c r="E659" s="1">
        <v>0</v>
      </c>
      <c r="F659" s="1">
        <v>0</v>
      </c>
      <c r="G659" s="2">
        <f t="shared" si="10"/>
        <v>31584</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5029.1099999999997</v>
      </c>
      <c r="D662" s="1">
        <f>'PR-RAS'!E669</f>
        <v>12043.56</v>
      </c>
      <c r="E662" s="1">
        <v>0</v>
      </c>
      <c r="F662" s="1">
        <v>0</v>
      </c>
      <c r="G662" s="2">
        <f t="shared" si="10"/>
        <v>19245.828030000001</v>
      </c>
      <c r="H662" s="2">
        <f t="shared" si="11"/>
        <v>0.5500000000001819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2891.24</v>
      </c>
      <c r="D711" s="1">
        <f>'PR-RAS'!E718</f>
        <v>2779.48</v>
      </c>
      <c r="E711" s="1">
        <v>0</v>
      </c>
      <c r="F711" s="1">
        <v>0</v>
      </c>
      <c r="G711" s="2">
        <f t="shared" si="10"/>
        <v>5999.6419999999998</v>
      </c>
      <c r="H711" s="2">
        <f t="shared" si="11"/>
        <v>0.71999999999979991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4661.3</v>
      </c>
      <c r="D716" s="1">
        <f>'PR-RAS'!E723</f>
        <v>3738.55</v>
      </c>
      <c r="E716" s="1">
        <v>0</v>
      </c>
      <c r="F716" s="1">
        <v>0</v>
      </c>
      <c r="G716" s="2">
        <f t="shared" si="10"/>
        <v>8678.9560000000001</v>
      </c>
      <c r="H716" s="2">
        <f t="shared" si="11"/>
        <v>0.75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8415.52</v>
      </c>
      <c r="D718" s="1">
        <f>'PR-RAS'!E725</f>
        <v>9149.14</v>
      </c>
      <c r="E718" s="1">
        <v>0</v>
      </c>
      <c r="F718" s="1">
        <v>0</v>
      </c>
      <c r="G718" s="2">
        <f t="shared" si="10"/>
        <v>19153.794599999997</v>
      </c>
      <c r="H718" s="2">
        <f t="shared" si="11"/>
        <v>0.61999999999898137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2078.41</v>
      </c>
      <c r="D719" s="1">
        <f>'PR-RAS'!E726</f>
        <v>0</v>
      </c>
      <c r="E719" s="1">
        <v>0</v>
      </c>
      <c r="F719" s="1">
        <v>0</v>
      </c>
      <c r="G719" s="2">
        <f t="shared" si="10"/>
        <v>1492.2983799999997</v>
      </c>
      <c r="H719" s="2">
        <f t="shared" si="11"/>
        <v>0.40999999999985448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19117.55</v>
      </c>
      <c r="D732" s="1">
        <f>'PR-RAS'!E739</f>
        <v>28502.14</v>
      </c>
      <c r="E732" s="1">
        <v>0</v>
      </c>
      <c r="F732" s="1">
        <v>0</v>
      </c>
      <c r="G732" s="2">
        <f t="shared" si="10"/>
        <v>55645.05773</v>
      </c>
      <c r="H732" s="2">
        <f t="shared" si="11"/>
        <v>0.59000000000014552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22161.45</v>
      </c>
      <c r="D809" s="1">
        <f>'PR-RAS'!E816</f>
        <v>36165.480000000003</v>
      </c>
      <c r="E809" s="1">
        <v>0</v>
      </c>
      <c r="F809" s="1">
        <v>0</v>
      </c>
      <c r="G809" s="2">
        <f t="shared" si="10"/>
        <v>76349.867280000006</v>
      </c>
      <c r="H809" s="2">
        <f t="shared" si="11"/>
        <v>0.93000000000392902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40136.839999999997</v>
      </c>
      <c r="D816" s="1">
        <f>'PR-RAS'!E823</f>
        <v>33043.99</v>
      </c>
      <c r="E816" s="1">
        <v>0</v>
      </c>
      <c r="F816" s="1">
        <v>0</v>
      </c>
      <c r="G816" s="2">
        <f t="shared" si="18"/>
        <v>86573.228299999988</v>
      </c>
      <c r="H816" s="2">
        <f t="shared" si="19"/>
        <v>0.17000000000552973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22882.81</v>
      </c>
      <c r="D819" s="1">
        <f>'PR-RAS'!E826</f>
        <v>20558.43</v>
      </c>
      <c r="E819" s="1">
        <v>0</v>
      </c>
      <c r="F819" s="1">
        <v>0</v>
      </c>
      <c r="G819" s="2">
        <f t="shared" si="18"/>
        <v>52351.730059999994</v>
      </c>
      <c r="H819" s="2">
        <f t="shared" si="19"/>
        <v>0.61999999999898137</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56.41</v>
      </c>
      <c r="D820" s="1">
        <f>'PR-RAS'!E827</f>
        <v>0</v>
      </c>
      <c r="E820" s="1">
        <v>0</v>
      </c>
      <c r="F820" s="1">
        <v>0</v>
      </c>
      <c r="G820" s="2">
        <f t="shared" si="18"/>
        <v>46.199789999999993</v>
      </c>
      <c r="H820" s="2">
        <f t="shared" si="19"/>
        <v>0.40999999999999659</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16390.22</v>
      </c>
      <c r="D821" s="1">
        <f>'PR-RAS'!E828</f>
        <v>17665.71</v>
      </c>
      <c r="E821" s="1">
        <v>0</v>
      </c>
      <c r="F821" s="1">
        <v>0</v>
      </c>
      <c r="G821" s="2">
        <f t="shared" si="18"/>
        <v>42411.7448</v>
      </c>
      <c r="H821" s="2">
        <f t="shared" si="19"/>
        <v>0.51000000000203727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95705.58</v>
      </c>
      <c r="D871" s="1">
        <f>'PR-RAS'!E878</f>
        <v>225324.34</v>
      </c>
      <c r="E871" s="1">
        <v>0</v>
      </c>
      <c r="F871" s="1">
        <v>0</v>
      </c>
      <c r="G871" s="2">
        <f t="shared" si="18"/>
        <v>475328.20620000002</v>
      </c>
      <c r="H871" s="2">
        <f t="shared" si="19"/>
        <v>0.75999999999476131</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321092.21000000002</v>
      </c>
      <c r="E872" s="1">
        <v>0</v>
      </c>
      <c r="F872" s="1">
        <v>0</v>
      </c>
      <c r="G872" s="2">
        <f t="shared" si="18"/>
        <v>559342.62982000003</v>
      </c>
      <c r="H872" s="2">
        <f t="shared" si="19"/>
        <v>0.21000000002095476</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139182.6</v>
      </c>
      <c r="D943" s="1">
        <f>'PR-RAS'!E950</f>
        <v>150781.15</v>
      </c>
      <c r="E943" s="1">
        <v>0</v>
      </c>
      <c r="F943" s="1">
        <v>0</v>
      </c>
      <c r="G943" s="2">
        <f t="shared" si="18"/>
        <v>415181.69579999999</v>
      </c>
      <c r="H943" s="2">
        <f t="shared" si="19"/>
        <v>0.54999999998835847</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6991016.7400000002</v>
      </c>
      <c r="D984" s="6">
        <f>BILANCA!E6</f>
        <v>7939207.9600000009</v>
      </c>
      <c r="E984" s="6">
        <v>0</v>
      </c>
      <c r="F984" s="6">
        <v>0</v>
      </c>
      <c r="G984" s="7">
        <f t="shared" ref="G984:G1241" si="22">B984/1000*C984+B984/500*D984</f>
        <v>22869.432660000002</v>
      </c>
      <c r="H984" s="7">
        <f t="shared" si="19"/>
        <v>0.29999999888241291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6745992.7400000002</v>
      </c>
      <c r="D985" s="1">
        <f>BILANCA!E7</f>
        <v>7669039.7200000007</v>
      </c>
      <c r="E985" s="1">
        <v>0</v>
      </c>
      <c r="F985" s="1">
        <v>0</v>
      </c>
      <c r="G985" s="2">
        <f t="shared" si="22"/>
        <v>44168.144360000006</v>
      </c>
      <c r="H985" s="2">
        <f t="shared" si="19"/>
        <v>0.53999999910593033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460341.75</v>
      </c>
      <c r="D986" s="1">
        <f>BILANCA!E8</f>
        <v>460341.75</v>
      </c>
      <c r="E986" s="1">
        <v>0</v>
      </c>
      <c r="F986" s="1">
        <v>0</v>
      </c>
      <c r="G986" s="2">
        <f t="shared" si="22"/>
        <v>4143.07575</v>
      </c>
      <c r="H986" s="2">
        <f t="shared" si="19"/>
        <v>0.5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460341.75</v>
      </c>
      <c r="D987" s="1">
        <f>BILANCA!E9</f>
        <v>460341.75</v>
      </c>
      <c r="E987" s="1">
        <v>0</v>
      </c>
      <c r="F987" s="1">
        <v>0</v>
      </c>
      <c r="G987" s="2">
        <f t="shared" si="22"/>
        <v>5524.1009999999997</v>
      </c>
      <c r="H987" s="2">
        <f t="shared" si="19"/>
        <v>0.5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6231668.54</v>
      </c>
      <c r="D990" s="1">
        <f>BILANCA!E12</f>
        <v>7154715.5200000005</v>
      </c>
      <c r="E990" s="1">
        <v>0</v>
      </c>
      <c r="F990" s="1">
        <v>0</v>
      </c>
      <c r="G990" s="2">
        <f t="shared" si="22"/>
        <v>143787.69706000001</v>
      </c>
      <c r="H990" s="2">
        <f t="shared" si="19"/>
        <v>0.93999999947845936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6006009.1600000001</v>
      </c>
      <c r="D991" s="1">
        <f>BILANCA!E13</f>
        <v>6876569.0900000008</v>
      </c>
      <c r="E991" s="1">
        <v>0</v>
      </c>
      <c r="F991" s="1">
        <v>0</v>
      </c>
      <c r="G991" s="2">
        <f t="shared" si="22"/>
        <v>158073.17872000003</v>
      </c>
      <c r="H991" s="2">
        <f t="shared" si="19"/>
        <v>0.25000000093132257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3246.12</v>
      </c>
      <c r="D992" s="1">
        <f>BILANCA!E14</f>
        <v>3246.12</v>
      </c>
      <c r="E992" s="1">
        <v>0</v>
      </c>
      <c r="F992" s="1">
        <v>0</v>
      </c>
      <c r="G992" s="2">
        <f t="shared" si="22"/>
        <v>87.645239999999987</v>
      </c>
      <c r="H992" s="2">
        <f t="shared" si="19"/>
        <v>0.23999999999978172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5093396.46</v>
      </c>
      <c r="D993" s="1">
        <f>BILANCA!E15</f>
        <v>5388864.2800000003</v>
      </c>
      <c r="E993" s="1">
        <v>0</v>
      </c>
      <c r="F993" s="1">
        <v>0</v>
      </c>
      <c r="G993" s="2">
        <f t="shared" si="22"/>
        <v>158711.25020000001</v>
      </c>
      <c r="H993" s="2">
        <f t="shared" si="19"/>
        <v>0.74000000022351742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1963781.42</v>
      </c>
      <c r="D994" s="1">
        <f>BILANCA!E16</f>
        <v>2791491.04</v>
      </c>
      <c r="E994" s="1">
        <v>0</v>
      </c>
      <c r="F994" s="1">
        <v>0</v>
      </c>
      <c r="G994" s="2">
        <f t="shared" si="22"/>
        <v>83014.398499999996</v>
      </c>
      <c r="H994" s="2">
        <f t="shared" si="19"/>
        <v>0.4599999999627471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718664.01</v>
      </c>
      <c r="D995" s="1">
        <f>BILANCA!E17</f>
        <v>730464.01</v>
      </c>
      <c r="E995" s="1">
        <v>0</v>
      </c>
      <c r="F995" s="1">
        <v>0</v>
      </c>
      <c r="G995" s="2">
        <f t="shared" si="22"/>
        <v>26155.104359999998</v>
      </c>
      <c r="H995" s="2">
        <f t="shared" si="19"/>
        <v>2.0000000018626451E-2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1773078.85</v>
      </c>
      <c r="D996" s="1">
        <f>BILANCA!E18</f>
        <v>2037496.36</v>
      </c>
      <c r="E996" s="1">
        <v>0</v>
      </c>
      <c r="F996" s="1">
        <v>0</v>
      </c>
      <c r="G996" s="2">
        <f t="shared" si="22"/>
        <v>76024.930410000001</v>
      </c>
      <c r="H996" s="2">
        <f t="shared" si="19"/>
        <v>0.51000000000931323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215749.33</v>
      </c>
      <c r="D997" s="1">
        <f>BILANCA!E19</f>
        <v>235019.18999999997</v>
      </c>
      <c r="E997" s="1">
        <v>0</v>
      </c>
      <c r="F997" s="1">
        <v>0</v>
      </c>
      <c r="G997" s="2">
        <f t="shared" si="22"/>
        <v>9601.0279399999999</v>
      </c>
      <c r="H997" s="2">
        <f t="shared" si="19"/>
        <v>0.51999999996041879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16140.23</v>
      </c>
      <c r="D998" s="1">
        <f>BILANCA!E20</f>
        <v>17084.53</v>
      </c>
      <c r="E998" s="1">
        <v>0</v>
      </c>
      <c r="F998" s="1">
        <v>0</v>
      </c>
      <c r="G998" s="2">
        <f t="shared" si="22"/>
        <v>754.63934999999992</v>
      </c>
      <c r="H998" s="2">
        <f t="shared" si="19"/>
        <v>0.7000000000007276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19009.650000000001</v>
      </c>
      <c r="D1000" s="1">
        <f>BILANCA!E22</f>
        <v>19009.650000000001</v>
      </c>
      <c r="E1000" s="1">
        <v>0</v>
      </c>
      <c r="F1000" s="1">
        <v>0</v>
      </c>
      <c r="G1000" s="2">
        <f t="shared" si="22"/>
        <v>969.49215000000004</v>
      </c>
      <c r="H1000" s="2">
        <f t="shared" si="19"/>
        <v>0.69999999999708962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228071.74</v>
      </c>
      <c r="D1004" s="1">
        <f>BILANCA!E26</f>
        <v>248728.36</v>
      </c>
      <c r="E1004" s="1">
        <v>0</v>
      </c>
      <c r="F1004" s="1">
        <v>0</v>
      </c>
      <c r="G1004" s="2">
        <f t="shared" si="22"/>
        <v>15236.097660000001</v>
      </c>
      <c r="H1004" s="2">
        <f t="shared" si="19"/>
        <v>0.61999999999534339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47472.29</v>
      </c>
      <c r="D1006" s="1">
        <f>BILANCA!E28</f>
        <v>49803.35</v>
      </c>
      <c r="E1006" s="1">
        <v>0</v>
      </c>
      <c r="F1006" s="1">
        <v>0</v>
      </c>
      <c r="G1006" s="2">
        <f t="shared" si="22"/>
        <v>3382.8167699999999</v>
      </c>
      <c r="H1006" s="2">
        <f t="shared" si="19"/>
        <v>0.63999999999941792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8665.76</v>
      </c>
      <c r="D1007" s="1">
        <f>BILANCA!E29</f>
        <v>0</v>
      </c>
      <c r="E1007" s="1">
        <v>0</v>
      </c>
      <c r="F1007" s="1">
        <v>0</v>
      </c>
      <c r="G1007" s="2">
        <f t="shared" si="22"/>
        <v>207.97824</v>
      </c>
      <c r="H1007" s="2">
        <f t="shared" si="19"/>
        <v>0.23999999999978172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22319.23</v>
      </c>
      <c r="D1008" s="1">
        <f>BILANCA!E30</f>
        <v>0</v>
      </c>
      <c r="E1008" s="1">
        <v>0</v>
      </c>
      <c r="F1008" s="1">
        <v>0</v>
      </c>
      <c r="G1008" s="2">
        <f t="shared" si="22"/>
        <v>557.98075000000006</v>
      </c>
      <c r="H1008" s="2">
        <f t="shared" si="19"/>
        <v>0.22999999999956344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13653.47</v>
      </c>
      <c r="D1012" s="1">
        <f>BILANCA!E34</f>
        <v>0</v>
      </c>
      <c r="E1012" s="1">
        <v>0</v>
      </c>
      <c r="F1012" s="1">
        <v>0</v>
      </c>
      <c r="G1012" s="2">
        <f t="shared" si="22"/>
        <v>395.95062999999999</v>
      </c>
      <c r="H1012" s="2">
        <f t="shared" si="19"/>
        <v>0.46999999999934516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7647.6399999999994</v>
      </c>
      <c r="E1019" s="1">
        <v>0</v>
      </c>
      <c r="F1019" s="1">
        <v>0</v>
      </c>
      <c r="G1019" s="2">
        <f t="shared" si="22"/>
        <v>550.63007999999991</v>
      </c>
      <c r="H1019" s="2">
        <f t="shared" si="19"/>
        <v>0.36000000000058208</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38129.68</v>
      </c>
      <c r="D1020" s="1">
        <f>BILANCA!E42</f>
        <v>38129.68</v>
      </c>
      <c r="E1020" s="1">
        <v>0</v>
      </c>
      <c r="F1020" s="1">
        <v>0</v>
      </c>
      <c r="G1020" s="2">
        <f t="shared" si="22"/>
        <v>4232.3944799999999</v>
      </c>
      <c r="H1020" s="2">
        <f t="shared" si="19"/>
        <v>0.63999999999941792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38129.68</v>
      </c>
      <c r="D1022" s="1">
        <f>BILANCA!E44</f>
        <v>30482.04</v>
      </c>
      <c r="E1022" s="1">
        <v>0</v>
      </c>
      <c r="F1022" s="1">
        <v>0</v>
      </c>
      <c r="G1022" s="2">
        <f t="shared" si="22"/>
        <v>3864.6566400000002</v>
      </c>
      <c r="H1022" s="2">
        <f t="shared" si="19"/>
        <v>0.36000000000058208</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1244.2899999999936</v>
      </c>
      <c r="D1023" s="1">
        <f>BILANCA!E45</f>
        <v>35479.600000000006</v>
      </c>
      <c r="E1023" s="1">
        <v>0</v>
      </c>
      <c r="F1023" s="1">
        <v>0</v>
      </c>
      <c r="G1023" s="2">
        <f t="shared" si="22"/>
        <v>2888.1396</v>
      </c>
      <c r="H1023" s="2">
        <f t="shared" si="19"/>
        <v>0.68999999998777639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2488.5500000000002</v>
      </c>
      <c r="D1025" s="1">
        <f>BILANCA!E47</f>
        <v>2488.5500000000002</v>
      </c>
      <c r="E1025" s="1">
        <v>0</v>
      </c>
      <c r="F1025" s="1">
        <v>0</v>
      </c>
      <c r="G1025" s="2">
        <f t="shared" si="22"/>
        <v>313.55730000000005</v>
      </c>
      <c r="H1025" s="2">
        <f t="shared" si="19"/>
        <v>0.8999999999996362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96656.45</v>
      </c>
      <c r="D1026" s="1">
        <f>BILANCA!E48</f>
        <v>96656.45</v>
      </c>
      <c r="E1026" s="1">
        <v>0</v>
      </c>
      <c r="F1026" s="1">
        <v>0</v>
      </c>
      <c r="G1026" s="2">
        <f t="shared" si="22"/>
        <v>12468.682049999998</v>
      </c>
      <c r="H1026" s="2">
        <f t="shared" si="19"/>
        <v>0.89999999999417923</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11020.64</v>
      </c>
      <c r="D1027" s="1">
        <f>BILANCA!E49</f>
        <v>11020.64</v>
      </c>
      <c r="E1027" s="1">
        <v>0</v>
      </c>
      <c r="F1027" s="1">
        <v>0</v>
      </c>
      <c r="G1027" s="2">
        <f t="shared" si="22"/>
        <v>1454.7244799999999</v>
      </c>
      <c r="H1027" s="2">
        <f t="shared" si="19"/>
        <v>0.72000000000116415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108921.35</v>
      </c>
      <c r="D1028" s="1">
        <f>BILANCA!E50</f>
        <v>74686.039999999994</v>
      </c>
      <c r="E1028" s="1">
        <v>0</v>
      </c>
      <c r="F1028" s="1">
        <v>0</v>
      </c>
      <c r="G1028" s="2">
        <f t="shared" si="22"/>
        <v>11623.20435</v>
      </c>
      <c r="H1028" s="2">
        <f t="shared" si="19"/>
        <v>0.38999999999941792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53982.45</v>
      </c>
      <c r="D1034" s="1">
        <f>BILANCA!E56</f>
        <v>53982.45</v>
      </c>
      <c r="E1034" s="1">
        <v>0</v>
      </c>
      <c r="F1034" s="1">
        <v>0</v>
      </c>
      <c r="G1034" s="2">
        <f t="shared" si="22"/>
        <v>8259.3148499999988</v>
      </c>
      <c r="H1034" s="2">
        <f t="shared" si="19"/>
        <v>0.89999999999417923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53982.45</v>
      </c>
      <c r="D1036" s="1">
        <f>BILANCA!E58</f>
        <v>53982.45</v>
      </c>
      <c r="E1036" s="1">
        <v>0</v>
      </c>
      <c r="F1036" s="1">
        <v>0</v>
      </c>
      <c r="G1036" s="2">
        <f t="shared" si="22"/>
        <v>8583.2095499999996</v>
      </c>
      <c r="H1036" s="2">
        <f t="shared" si="19"/>
        <v>0.89999999999417923</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245023.99999999997</v>
      </c>
      <c r="D1046" s="1">
        <f>BILANCA!E68</f>
        <v>270168.24000000005</v>
      </c>
      <c r="E1046" s="1">
        <v>0</v>
      </c>
      <c r="F1046" s="1">
        <v>0</v>
      </c>
      <c r="G1046" s="2">
        <f t="shared" si="22"/>
        <v>49477.71024</v>
      </c>
      <c r="H1046" s="2">
        <f t="shared" si="19"/>
        <v>0.24000000007799827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156.97999999999999</v>
      </c>
      <c r="D1047" s="1">
        <f>BILANCA!E69</f>
        <v>531.83000000000004</v>
      </c>
      <c r="E1047" s="1">
        <v>0</v>
      </c>
      <c r="F1047" s="1">
        <v>0</v>
      </c>
      <c r="G1047" s="2">
        <f t="shared" si="22"/>
        <v>78.120959999999997</v>
      </c>
      <c r="H1047" s="2">
        <f t="shared" si="19"/>
        <v>0.1899999999999693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156.97999999999999</v>
      </c>
      <c r="D1054" s="1">
        <f>BILANCA!E76</f>
        <v>531.83000000000004</v>
      </c>
      <c r="E1054" s="1">
        <v>0</v>
      </c>
      <c r="F1054" s="1">
        <v>0</v>
      </c>
      <c r="G1054" s="2">
        <f t="shared" si="22"/>
        <v>86.66543999999999</v>
      </c>
      <c r="H1054" s="2">
        <f t="shared" si="19"/>
        <v>0.1899999999999693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132.72</v>
      </c>
      <c r="D1056" s="1">
        <f>BILANCA!E78</f>
        <v>132.72</v>
      </c>
      <c r="E1056" s="1">
        <v>0</v>
      </c>
      <c r="F1056" s="1">
        <v>0</v>
      </c>
      <c r="G1056" s="2">
        <f t="shared" si="22"/>
        <v>29.065679999999997</v>
      </c>
      <c r="H1056" s="2">
        <f t="shared" si="19"/>
        <v>0.56000000000000227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132.72</v>
      </c>
      <c r="D1064" s="1">
        <f>BILANCA!E86</f>
        <v>132.72</v>
      </c>
      <c r="E1064" s="1">
        <v>0</v>
      </c>
      <c r="F1064" s="1">
        <v>0</v>
      </c>
      <c r="G1064" s="2">
        <f t="shared" si="22"/>
        <v>32.250959999999999</v>
      </c>
      <c r="H1064" s="2">
        <f t="shared" si="19"/>
        <v>0.56000000000000227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110146.66</v>
      </c>
      <c r="D1112" s="1">
        <f>BILANCA!E134</f>
        <v>164906.66</v>
      </c>
      <c r="E1112" s="1">
        <v>0</v>
      </c>
      <c r="F1112" s="1">
        <v>0</v>
      </c>
      <c r="G1112" s="2">
        <f t="shared" si="22"/>
        <v>56754.837420000003</v>
      </c>
      <c r="H1112" s="2">
        <f t="shared" si="23"/>
        <v>0.67999999999301508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110146.66</v>
      </c>
      <c r="D1113" s="1">
        <f>BILANCA!E135</f>
        <v>164906.66</v>
      </c>
      <c r="E1113" s="1">
        <v>0</v>
      </c>
      <c r="F1113" s="1">
        <v>0</v>
      </c>
      <c r="G1113" s="2">
        <f t="shared" si="22"/>
        <v>57194.797399999996</v>
      </c>
      <c r="H1113" s="2">
        <f t="shared" si="23"/>
        <v>0.67999999999301508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110146.66</v>
      </c>
      <c r="D1117" s="1">
        <f>BILANCA!E139</f>
        <v>164906.66</v>
      </c>
      <c r="E1117" s="1">
        <v>0</v>
      </c>
      <c r="F1117" s="1">
        <v>0</v>
      </c>
      <c r="G1117" s="2">
        <f t="shared" si="22"/>
        <v>58954.637320000009</v>
      </c>
      <c r="H1117" s="2">
        <f t="shared" si="23"/>
        <v>0.67999999999301508</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124144.12</v>
      </c>
      <c r="D1124" s="1">
        <f>BILANCA!E146</f>
        <v>95085.74</v>
      </c>
      <c r="E1124" s="1">
        <v>0</v>
      </c>
      <c r="F1124" s="1">
        <v>0</v>
      </c>
      <c r="G1124" s="2">
        <f t="shared" si="22"/>
        <v>44318.499599999996</v>
      </c>
      <c r="H1124" s="2">
        <f t="shared" si="23"/>
        <v>0.3799999999901047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2136.37</v>
      </c>
      <c r="D1125" s="1">
        <f>BILANCA!E147</f>
        <v>2044.45</v>
      </c>
      <c r="E1125" s="1">
        <v>0</v>
      </c>
      <c r="F1125" s="1">
        <v>0</v>
      </c>
      <c r="G1125" s="2">
        <f t="shared" si="22"/>
        <v>883.98833999999988</v>
      </c>
      <c r="H1125" s="2">
        <f t="shared" si="23"/>
        <v>0.81999999999993634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41621.050000000003</v>
      </c>
      <c r="D1136" s="1">
        <f>BILANCA!E158</f>
        <v>33072.74</v>
      </c>
      <c r="E1136" s="1">
        <v>0</v>
      </c>
      <c r="F1136" s="1">
        <v>0</v>
      </c>
      <c r="G1136" s="2">
        <f t="shared" si="22"/>
        <v>16488.27909</v>
      </c>
      <c r="H1136" s="2">
        <f t="shared" si="23"/>
        <v>0.31000000000494765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78528.72</v>
      </c>
      <c r="D1137" s="1">
        <f>BILANCA!E159</f>
        <v>59968.55</v>
      </c>
      <c r="E1137" s="1">
        <v>0</v>
      </c>
      <c r="F1137" s="1">
        <v>0</v>
      </c>
      <c r="G1137" s="2">
        <f t="shared" si="22"/>
        <v>30563.736279999997</v>
      </c>
      <c r="H1137" s="2">
        <f t="shared" si="23"/>
        <v>0.72999999999592546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1857.98</v>
      </c>
      <c r="D1138" s="1">
        <f>BILANCA!E160</f>
        <v>0</v>
      </c>
      <c r="E1138" s="1">
        <v>0</v>
      </c>
      <c r="F1138" s="1">
        <v>0</v>
      </c>
      <c r="G1138" s="2">
        <f t="shared" si="22"/>
        <v>287.98689999999999</v>
      </c>
      <c r="H1138" s="2">
        <f t="shared" si="23"/>
        <v>1.999999999998181E-2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8484.6200000000008</v>
      </c>
      <c r="D1142" s="1">
        <f>BILANCA!E164</f>
        <v>7552.39</v>
      </c>
      <c r="E1142" s="1">
        <v>0</v>
      </c>
      <c r="F1142" s="1">
        <v>0</v>
      </c>
      <c r="G1142" s="2">
        <f t="shared" si="22"/>
        <v>3750.7146000000002</v>
      </c>
      <c r="H1142" s="2">
        <f t="shared" si="23"/>
        <v>0.76999999999952706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8484.6200000000008</v>
      </c>
      <c r="D1144" s="1">
        <f>BILANCA!E166</f>
        <v>7552.39</v>
      </c>
      <c r="E1144" s="1">
        <v>0</v>
      </c>
      <c r="F1144" s="1">
        <v>0</v>
      </c>
      <c r="G1144" s="2">
        <f t="shared" si="22"/>
        <v>3797.8933999999999</v>
      </c>
      <c r="H1144" s="2">
        <f t="shared" si="23"/>
        <v>0.76999999999952706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1958.9</v>
      </c>
      <c r="D1148" s="1">
        <f>BILANCA!E170</f>
        <v>1958.9</v>
      </c>
      <c r="E1148" s="1">
        <v>0</v>
      </c>
      <c r="F1148" s="1">
        <v>0</v>
      </c>
      <c r="G1148" s="2">
        <f t="shared" si="22"/>
        <v>969.65550000000007</v>
      </c>
      <c r="H1148" s="2">
        <f t="shared" si="23"/>
        <v>0.1999999999998181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1958.9</v>
      </c>
      <c r="D1151" s="1">
        <f>BILANCA!E173</f>
        <v>1958.9</v>
      </c>
      <c r="E1151" s="1">
        <v>0</v>
      </c>
      <c r="F1151" s="1">
        <v>0</v>
      </c>
      <c r="G1151" s="2">
        <f t="shared" si="22"/>
        <v>987.28560000000016</v>
      </c>
      <c r="H1151" s="2">
        <f t="shared" si="23"/>
        <v>0.1999999999998181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6991016.7400000002</v>
      </c>
      <c r="D1152" s="1">
        <f>BILANCA!E175</f>
        <v>7939207.96</v>
      </c>
      <c r="E1152" s="1">
        <v>0</v>
      </c>
      <c r="F1152" s="1">
        <v>0</v>
      </c>
      <c r="G1152" s="2">
        <f t="shared" si="22"/>
        <v>3864934.1195400003</v>
      </c>
      <c r="H1152" s="2">
        <f t="shared" si="23"/>
        <v>0.29999999981373549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698154.55</v>
      </c>
      <c r="D1153" s="1">
        <f>BILANCA!E176</f>
        <v>1318099.3399999999</v>
      </c>
      <c r="E1153" s="1">
        <v>0</v>
      </c>
      <c r="F1153" s="1">
        <v>0</v>
      </c>
      <c r="G1153" s="2">
        <f t="shared" si="22"/>
        <v>566840.04909999995</v>
      </c>
      <c r="H1153" s="2">
        <f t="shared" si="23"/>
        <v>0.78999999980442226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28870.140000000003</v>
      </c>
      <c r="D1154" s="1">
        <f>BILANCA!E177</f>
        <v>74342.789999999994</v>
      </c>
      <c r="E1154" s="1">
        <v>0</v>
      </c>
      <c r="F1154" s="1">
        <v>0</v>
      </c>
      <c r="G1154" s="2">
        <f t="shared" si="22"/>
        <v>30362.028119999999</v>
      </c>
      <c r="H1154" s="2">
        <f t="shared" si="23"/>
        <v>0.35000000000945874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241.9</v>
      </c>
      <c r="D1155" s="1">
        <f>BILANCA!E178</f>
        <v>17175.43</v>
      </c>
      <c r="E1155" s="1">
        <v>0</v>
      </c>
      <c r="F1155" s="1">
        <v>0</v>
      </c>
      <c r="G1155" s="2">
        <f t="shared" si="22"/>
        <v>5949.9547199999988</v>
      </c>
      <c r="H1155" s="2">
        <f t="shared" si="23"/>
        <v>0.53000000000028535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19332.8</v>
      </c>
      <c r="D1156" s="1">
        <f>BILANCA!E179</f>
        <v>31191.41</v>
      </c>
      <c r="E1156" s="1">
        <v>0</v>
      </c>
      <c r="F1156" s="1">
        <v>0</v>
      </c>
      <c r="G1156" s="2">
        <f t="shared" si="22"/>
        <v>14136.802259999999</v>
      </c>
      <c r="H1156" s="2">
        <f t="shared" si="23"/>
        <v>0.61000000000058208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4858.17</v>
      </c>
      <c r="D1157" s="1">
        <f>BILANCA!E180</f>
        <v>16801.919999999998</v>
      </c>
      <c r="E1157" s="1">
        <v>0</v>
      </c>
      <c r="F1157" s="1">
        <v>0</v>
      </c>
      <c r="G1157" s="2">
        <f t="shared" si="22"/>
        <v>6692.3897399999987</v>
      </c>
      <c r="H1157" s="2">
        <f t="shared" si="23"/>
        <v>0.25000000000181899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4858.17</v>
      </c>
      <c r="D1160" s="1">
        <f>BILANCA!E183</f>
        <v>16801.919999999998</v>
      </c>
      <c r="E1160" s="1">
        <v>0</v>
      </c>
      <c r="F1160" s="1">
        <v>0</v>
      </c>
      <c r="G1160" s="2">
        <f t="shared" si="22"/>
        <v>6807.7757699999993</v>
      </c>
      <c r="H1160" s="2">
        <f t="shared" si="23"/>
        <v>0.25000000000181899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1922.92</v>
      </c>
      <c r="D1163" s="1">
        <f>BILANCA!E186</f>
        <v>5349.24</v>
      </c>
      <c r="E1163" s="1">
        <v>0</v>
      </c>
      <c r="F1163" s="1">
        <v>0</v>
      </c>
      <c r="G1163" s="2">
        <f t="shared" si="22"/>
        <v>2271.8519999999999</v>
      </c>
      <c r="H1163" s="2">
        <f t="shared" si="23"/>
        <v>0.31999999999970896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2514.35</v>
      </c>
      <c r="D1165" s="1">
        <f>BILANCA!E188</f>
        <v>3824.79</v>
      </c>
      <c r="E1165" s="1">
        <v>0</v>
      </c>
      <c r="F1165" s="1">
        <v>0</v>
      </c>
      <c r="G1165" s="2">
        <f t="shared" si="22"/>
        <v>1849.8352599999998</v>
      </c>
      <c r="H1165" s="2">
        <f t="shared" si="23"/>
        <v>0.55999999999994543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65927.740000000005</v>
      </c>
      <c r="D1166" s="1">
        <f>BILANCA!E189</f>
        <v>340470.06</v>
      </c>
      <c r="E1166" s="1">
        <v>0</v>
      </c>
      <c r="F1166" s="1">
        <v>0</v>
      </c>
      <c r="G1166" s="2">
        <f t="shared" si="22"/>
        <v>136676.81838000001</v>
      </c>
      <c r="H1166" s="2">
        <f t="shared" si="23"/>
        <v>0.319999999992433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603356.67000000004</v>
      </c>
      <c r="D1183" s="1">
        <f>BILANCA!E206</f>
        <v>903286.49</v>
      </c>
      <c r="E1183" s="1">
        <v>0</v>
      </c>
      <c r="F1183" s="1">
        <v>0</v>
      </c>
      <c r="G1183" s="2">
        <f t="shared" si="22"/>
        <v>481985.93000000005</v>
      </c>
      <c r="H1183" s="2">
        <f t="shared" si="23"/>
        <v>0.81999999994877726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603356.67000000004</v>
      </c>
      <c r="D1184" s="1">
        <f>BILANCA!E207</f>
        <v>903286.49</v>
      </c>
      <c r="E1184" s="1">
        <v>0</v>
      </c>
      <c r="F1184" s="1">
        <v>0</v>
      </c>
      <c r="G1184" s="2">
        <f t="shared" si="22"/>
        <v>484395.85965</v>
      </c>
      <c r="H1184" s="2">
        <f t="shared" si="23"/>
        <v>0.81999999994877726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484063.62</v>
      </c>
      <c r="D1185" s="1">
        <f>BILANCA!E208</f>
        <v>544522.77</v>
      </c>
      <c r="E1185" s="1">
        <v>0</v>
      </c>
      <c r="F1185" s="1">
        <v>0</v>
      </c>
      <c r="G1185" s="2">
        <f t="shared" si="22"/>
        <v>317768.05032000004</v>
      </c>
      <c r="H1185" s="2">
        <f t="shared" si="23"/>
        <v>0.60999999998603016</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119293.05</v>
      </c>
      <c r="D1189" s="1">
        <f>BILANCA!E212</f>
        <v>358763.72</v>
      </c>
      <c r="E1189" s="1">
        <v>0</v>
      </c>
      <c r="F1189" s="1">
        <v>0</v>
      </c>
      <c r="G1189" s="2">
        <f t="shared" si="22"/>
        <v>172385.02093999999</v>
      </c>
      <c r="H1189" s="2">
        <f t="shared" si="23"/>
        <v>0.33000000003085006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6292862.1900000004</v>
      </c>
      <c r="D1214" s="1">
        <f>BILANCA!E237</f>
        <v>6621108.6200000001</v>
      </c>
      <c r="E1214" s="1">
        <v>0</v>
      </c>
      <c r="F1214" s="1">
        <v>0</v>
      </c>
      <c r="G1214" s="2">
        <f t="shared" si="22"/>
        <v>4512603.3483300004</v>
      </c>
      <c r="H1214" s="2">
        <f t="shared" si="23"/>
        <v>0.57000000029802322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6251570.9800000004</v>
      </c>
      <c r="D1215" s="1">
        <f>BILANCA!E238</f>
        <v>6928740.2800000003</v>
      </c>
      <c r="E1215" s="1">
        <v>0</v>
      </c>
      <c r="F1215" s="1">
        <v>0</v>
      </c>
      <c r="G1215" s="2">
        <f t="shared" si="22"/>
        <v>4665299.9572800007</v>
      </c>
      <c r="H1215" s="2">
        <f t="shared" si="23"/>
        <v>0.29999999981373549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6672662.4400000004</v>
      </c>
      <c r="D1216" s="1">
        <f>BILANCA!E239</f>
        <v>7479450.5</v>
      </c>
      <c r="E1216" s="1">
        <v>0</v>
      </c>
      <c r="F1216" s="1">
        <v>0</v>
      </c>
      <c r="G1216" s="2">
        <f t="shared" si="22"/>
        <v>5040154.2815200007</v>
      </c>
      <c r="H1216" s="2">
        <f t="shared" si="23"/>
        <v>0.94000000040978193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6653002.8700000001</v>
      </c>
      <c r="D1217" s="1">
        <f>BILANCA!E240</f>
        <v>7459790.9299999997</v>
      </c>
      <c r="E1217" s="1">
        <v>0</v>
      </c>
      <c r="F1217" s="1">
        <v>0</v>
      </c>
      <c r="G1217" s="2">
        <f t="shared" si="22"/>
        <v>5047984.8268200001</v>
      </c>
      <c r="H1217" s="2">
        <f t="shared" si="23"/>
        <v>0.20000000018626451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19659.57</v>
      </c>
      <c r="D1218" s="1">
        <f>BILANCA!E241</f>
        <v>19659.57</v>
      </c>
      <c r="E1218" s="1">
        <v>0</v>
      </c>
      <c r="F1218" s="1">
        <v>0</v>
      </c>
      <c r="G1218" s="2">
        <f t="shared" si="22"/>
        <v>13859.996849999998</v>
      </c>
      <c r="H1218" s="2">
        <f t="shared" si="23"/>
        <v>0.86000000000058208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421091.46</v>
      </c>
      <c r="D1219" s="1">
        <f>BILANCA!E242</f>
        <v>550710.22</v>
      </c>
      <c r="E1219" s="1">
        <v>0</v>
      </c>
      <c r="F1219" s="1">
        <v>0</v>
      </c>
      <c r="G1219" s="2">
        <f t="shared" si="22"/>
        <v>359312.80839999998</v>
      </c>
      <c r="H1219" s="2">
        <f t="shared" si="23"/>
        <v>0.67999999999301508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421091.46</v>
      </c>
      <c r="D1220" s="1">
        <f>BILANCA!E243</f>
        <v>550710.22</v>
      </c>
      <c r="E1220" s="1">
        <v>0</v>
      </c>
      <c r="F1220" s="1">
        <v>0</v>
      </c>
      <c r="G1220" s="2">
        <f t="shared" si="22"/>
        <v>360835.32029999996</v>
      </c>
      <c r="H1220" s="2">
        <f t="shared" si="23"/>
        <v>0.67999999999301508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-91875.370000000112</v>
      </c>
      <c r="D1222" s="1">
        <f>BILANCA!E245</f>
        <v>-410807.62999999989</v>
      </c>
      <c r="E1222" s="1">
        <v>0</v>
      </c>
      <c r="F1222" s="1">
        <v>0</v>
      </c>
      <c r="G1222" s="2">
        <f t="shared" si="22"/>
        <v>-218324.26056999998</v>
      </c>
      <c r="H1222" s="2">
        <f t="shared" si="23"/>
        <v>0.74000000022351742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3382833.53</v>
      </c>
      <c r="D1223" s="1">
        <f>BILANCA!E246</f>
        <v>4222433.21</v>
      </c>
      <c r="E1223" s="1">
        <v>0</v>
      </c>
      <c r="F1223" s="1">
        <v>0</v>
      </c>
      <c r="G1223" s="2">
        <f t="shared" si="22"/>
        <v>2838647.9879999999</v>
      </c>
      <c r="H1223" s="2">
        <f t="shared" si="23"/>
        <v>0.68000000016763806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3178328.5</v>
      </c>
      <c r="D1224" s="1">
        <f>BILANCA!E247</f>
        <v>3741996.47</v>
      </c>
      <c r="E1224" s="1">
        <v>0</v>
      </c>
      <c r="F1224" s="1">
        <v>0</v>
      </c>
      <c r="G1224" s="2">
        <f t="shared" si="22"/>
        <v>2569619.46704</v>
      </c>
      <c r="H1224" s="2">
        <f t="shared" si="23"/>
        <v>0.97000000020489097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204505.03</v>
      </c>
      <c r="D1226" s="1">
        <f>BILANCA!E249</f>
        <v>480436.74</v>
      </c>
      <c r="E1226" s="1">
        <v>0</v>
      </c>
      <c r="F1226" s="1">
        <v>0</v>
      </c>
      <c r="G1226" s="2">
        <f t="shared" si="22"/>
        <v>283186.97792999999</v>
      </c>
      <c r="H1226" s="2">
        <f t="shared" si="23"/>
        <v>0.29000000000814907</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3474708.9</v>
      </c>
      <c r="D1227" s="1">
        <f>BILANCA!E250</f>
        <v>4633240.84</v>
      </c>
      <c r="E1227" s="1">
        <v>0</v>
      </c>
      <c r="F1227" s="1">
        <v>0</v>
      </c>
      <c r="G1227" s="2">
        <f t="shared" si="22"/>
        <v>3108850.5015199995</v>
      </c>
      <c r="H1227" s="2">
        <f t="shared" si="23"/>
        <v>0.26000000024214387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3474708.9</v>
      </c>
      <c r="D1229" s="1">
        <f>BILANCA!E252</f>
        <v>4633240.84</v>
      </c>
      <c r="E1229" s="1">
        <v>0</v>
      </c>
      <c r="F1229" s="1">
        <v>0</v>
      </c>
      <c r="G1229" s="2">
        <f t="shared" si="22"/>
        <v>3134332.8826799998</v>
      </c>
      <c r="H1229" s="2">
        <f t="shared" si="23"/>
        <v>0.26000000024214387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124343.18</v>
      </c>
      <c r="D1232" s="1">
        <f>BILANCA!E255</f>
        <v>95284.800000000003</v>
      </c>
      <c r="E1232" s="1">
        <v>0</v>
      </c>
      <c r="F1232" s="1">
        <v>0</v>
      </c>
      <c r="G1232" s="2">
        <f t="shared" si="22"/>
        <v>78413.282219999994</v>
      </c>
      <c r="H1232" s="2">
        <f t="shared" si="23"/>
        <v>0.3799999999901047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8823.4</v>
      </c>
      <c r="D1233" s="1">
        <f>BILANCA!E256</f>
        <v>7891.17</v>
      </c>
      <c r="E1233" s="1">
        <v>0</v>
      </c>
      <c r="F1233" s="1">
        <v>0</v>
      </c>
      <c r="G1233" s="2">
        <f t="shared" si="22"/>
        <v>6151.4349999999995</v>
      </c>
      <c r="H1233" s="2">
        <f t="shared" si="23"/>
        <v>0.56999999999970896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124144.12</v>
      </c>
      <c r="D1240" s="1">
        <f>BILANCA!E264</f>
        <v>95085.74</v>
      </c>
      <c r="E1240" s="1">
        <v>0</v>
      </c>
      <c r="F1240" s="1">
        <v>0</v>
      </c>
      <c r="G1240" s="2">
        <f t="shared" si="22"/>
        <v>80779.109200000006</v>
      </c>
      <c r="H1240" s="2">
        <f t="shared" si="23"/>
        <v>0.3799999999901047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8484.6200000000008</v>
      </c>
      <c r="D1242" s="1">
        <f>BILANCA!E266</f>
        <v>7552.39</v>
      </c>
      <c r="E1242" s="1">
        <v>0</v>
      </c>
      <c r="F1242" s="1">
        <v>0</v>
      </c>
      <c r="G1242" s="2">
        <f t="shared" ref="G1242:G1479" si="24">B1242/1000*C1242+B1242/500*D1242</f>
        <v>6109.6546000000008</v>
      </c>
      <c r="H1242" s="2">
        <f t="shared" si="23"/>
        <v>0.76999999999952706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132.72</v>
      </c>
      <c r="D1247" s="1">
        <f>BILANCA!E271</f>
        <v>132.72</v>
      </c>
      <c r="E1247" s="1">
        <v>0</v>
      </c>
      <c r="F1247" s="1">
        <v>0</v>
      </c>
      <c r="G1247" s="2">
        <f t="shared" si="24"/>
        <v>105.11424</v>
      </c>
      <c r="H1247" s="2">
        <f t="shared" si="23"/>
        <v>0.56000000000000227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28870.14</v>
      </c>
      <c r="D1264" s="1">
        <f>BILANCA!E288</f>
        <v>74342.789999999994</v>
      </c>
      <c r="E1264" s="1">
        <v>0</v>
      </c>
      <c r="F1264" s="1">
        <v>0</v>
      </c>
      <c r="G1264" s="2">
        <f t="shared" si="24"/>
        <v>49893.157319999998</v>
      </c>
      <c r="H1264" s="2">
        <f t="shared" si="23"/>
        <v>0.35000000000582077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65927.740000000005</v>
      </c>
      <c r="D1266" s="1">
        <f>BILANCA!E290</f>
        <v>340470.06</v>
      </c>
      <c r="E1266" s="1">
        <v>0</v>
      </c>
      <c r="F1266" s="1">
        <v>0</v>
      </c>
      <c r="G1266" s="2">
        <f t="shared" si="24"/>
        <v>211363.60437999998</v>
      </c>
      <c r="H1266" s="2">
        <f t="shared" si="23"/>
        <v>0.319999999992433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603356.67000000004</v>
      </c>
      <c r="D1270" s="1">
        <f>BILANCA!E294</f>
        <v>903286.49</v>
      </c>
      <c r="E1270" s="1">
        <v>0</v>
      </c>
      <c r="F1270" s="1">
        <v>0</v>
      </c>
      <c r="G1270" s="2">
        <f t="shared" si="24"/>
        <v>691649.80954999989</v>
      </c>
      <c r="H1270" s="2">
        <f t="shared" si="23"/>
        <v>0.81999999994877726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327924.11</v>
      </c>
      <c r="D1299" s="6">
        <f>'RAS-funkcijski'!E5</f>
        <v>445047.72000000003</v>
      </c>
      <c r="E1299" s="6">
        <v>0</v>
      </c>
      <c r="F1299" s="6">
        <v>0</v>
      </c>
      <c r="G1299" s="7">
        <f t="shared" si="24"/>
        <v>1218.01955</v>
      </c>
      <c r="H1299" s="7">
        <f t="shared" si="23"/>
        <v>0.38999999995576218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323262.81</v>
      </c>
      <c r="D1300" s="1">
        <f>'RAS-funkcijski'!E6</f>
        <v>445047.72000000003</v>
      </c>
      <c r="E1300" s="1">
        <v>0</v>
      </c>
      <c r="F1300" s="1">
        <v>0</v>
      </c>
      <c r="G1300" s="2">
        <f t="shared" si="24"/>
        <v>2426.7165</v>
      </c>
      <c r="H1300" s="2">
        <f t="shared" si="23"/>
        <v>0.46999999997206032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247383.75</v>
      </c>
      <c r="D1301" s="1">
        <f>'RAS-funkcijski'!E7</f>
        <v>323610.7</v>
      </c>
      <c r="E1301" s="1">
        <v>0</v>
      </c>
      <c r="F1301" s="1">
        <v>0</v>
      </c>
      <c r="G1301" s="2">
        <f t="shared" si="24"/>
        <v>2683.8154500000001</v>
      </c>
      <c r="H1301" s="2">
        <f t="shared" si="23"/>
        <v>0.54999999998835847</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75879.06</v>
      </c>
      <c r="D1302" s="1">
        <f>'RAS-funkcijski'!E8</f>
        <v>121437.02</v>
      </c>
      <c r="E1302" s="1">
        <v>0</v>
      </c>
      <c r="F1302" s="1">
        <v>0</v>
      </c>
      <c r="G1302" s="2">
        <f t="shared" si="24"/>
        <v>1275.0124000000001</v>
      </c>
      <c r="H1302" s="2">
        <f t="shared" si="23"/>
        <v>8.000000000174623E-2</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4661.3</v>
      </c>
      <c r="D1307" s="1">
        <f>'RAS-funkcijski'!E13</f>
        <v>0</v>
      </c>
      <c r="E1307" s="1">
        <v>0</v>
      </c>
      <c r="F1307" s="1">
        <v>0</v>
      </c>
      <c r="G1307" s="2">
        <f t="shared" si="24"/>
        <v>41.951699999999995</v>
      </c>
      <c r="H1307" s="2">
        <f t="shared" si="23"/>
        <v>0.3000000000001819</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4661.3</v>
      </c>
      <c r="D1308" s="1">
        <f>'RAS-funkcijski'!E14</f>
        <v>0</v>
      </c>
      <c r="E1308" s="1">
        <v>0</v>
      </c>
      <c r="F1308" s="1">
        <v>0</v>
      </c>
      <c r="G1308" s="2">
        <f t="shared" si="24"/>
        <v>46.613</v>
      </c>
      <c r="H1308" s="2">
        <f t="shared" si="23"/>
        <v>0.3000000000001819</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1477.08</v>
      </c>
      <c r="D1316" s="1">
        <f>'RAS-funkcijski'!E22</f>
        <v>0</v>
      </c>
      <c r="E1316" s="1">
        <v>0</v>
      </c>
      <c r="F1316" s="1">
        <v>0</v>
      </c>
      <c r="G1316" s="2">
        <f t="shared" si="24"/>
        <v>26.587439999999997</v>
      </c>
      <c r="H1316" s="2">
        <f t="shared" si="23"/>
        <v>7.999999999992724E-2</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1477.08</v>
      </c>
      <c r="D1318" s="1">
        <f>'RAS-funkcijski'!E24</f>
        <v>0</v>
      </c>
      <c r="E1318" s="1">
        <v>0</v>
      </c>
      <c r="F1318" s="1">
        <v>0</v>
      </c>
      <c r="G1318" s="2">
        <f t="shared" si="24"/>
        <v>29.541599999999999</v>
      </c>
      <c r="H1318" s="2">
        <f t="shared" si="23"/>
        <v>7.999999999992724E-2</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37591.25</v>
      </c>
      <c r="D1322" s="1">
        <f>'RAS-funkcijski'!E28</f>
        <v>0</v>
      </c>
      <c r="E1322" s="1">
        <v>0</v>
      </c>
      <c r="F1322" s="1">
        <v>0</v>
      </c>
      <c r="G1322" s="2">
        <f t="shared" si="24"/>
        <v>902.19</v>
      </c>
      <c r="H1322" s="2">
        <f t="shared" si="23"/>
        <v>0.25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37591.25</v>
      </c>
      <c r="D1327" s="1">
        <f>'RAS-funkcijski'!E33</f>
        <v>0</v>
      </c>
      <c r="E1327" s="1">
        <v>0</v>
      </c>
      <c r="F1327" s="1">
        <v>0</v>
      </c>
      <c r="G1327" s="2">
        <f t="shared" si="24"/>
        <v>1090.14625</v>
      </c>
      <c r="H1327" s="2">
        <f t="shared" si="23"/>
        <v>0.25</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200865.13</v>
      </c>
      <c r="D1329" s="1">
        <f>'RAS-funkcijski'!E35</f>
        <v>948113.85</v>
      </c>
      <c r="E1329" s="1">
        <v>0</v>
      </c>
      <c r="F1329" s="1">
        <v>0</v>
      </c>
      <c r="G1329" s="2">
        <f t="shared" si="24"/>
        <v>65009.87773</v>
      </c>
      <c r="H1329" s="2">
        <f t="shared" si="23"/>
        <v>0.28000000002793968</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37453.040000000001</v>
      </c>
      <c r="D1330" s="1">
        <f>'RAS-funkcijski'!E36</f>
        <v>101612.83</v>
      </c>
      <c r="E1330" s="1">
        <v>0</v>
      </c>
      <c r="F1330" s="1">
        <v>0</v>
      </c>
      <c r="G1330" s="2">
        <f t="shared" si="24"/>
        <v>7701.7183999999997</v>
      </c>
      <c r="H1330" s="2">
        <f t="shared" si="23"/>
        <v>0.20999999999912689</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37453.040000000001</v>
      </c>
      <c r="D1332" s="1">
        <f>'RAS-funkcijski'!E38</f>
        <v>101612.83</v>
      </c>
      <c r="E1332" s="1">
        <v>0</v>
      </c>
      <c r="F1332" s="1">
        <v>0</v>
      </c>
      <c r="G1332" s="2">
        <f t="shared" si="24"/>
        <v>8183.0758000000005</v>
      </c>
      <c r="H1332" s="2">
        <f t="shared" si="23"/>
        <v>0.20999999999912689</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14434.28</v>
      </c>
      <c r="E1333" s="1">
        <v>0</v>
      </c>
      <c r="F1333" s="1">
        <v>0</v>
      </c>
      <c r="G1333" s="2">
        <f t="shared" si="24"/>
        <v>1010.3996000000002</v>
      </c>
      <c r="H1333" s="2">
        <f t="shared" si="23"/>
        <v>0.28000000000065484</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14434.28</v>
      </c>
      <c r="E1334" s="1">
        <v>0</v>
      </c>
      <c r="F1334" s="1">
        <v>0</v>
      </c>
      <c r="G1334" s="2">
        <f t="shared" si="24"/>
        <v>1039.2681600000001</v>
      </c>
      <c r="H1334" s="2">
        <f t="shared" si="23"/>
        <v>0.28000000000065484</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156386.37</v>
      </c>
      <c r="D1348" s="1">
        <f>'RAS-funkcijski'!E54</f>
        <v>825834.62</v>
      </c>
      <c r="E1348" s="1">
        <v>0</v>
      </c>
      <c r="F1348" s="1">
        <v>0</v>
      </c>
      <c r="G1348" s="2">
        <f t="shared" si="24"/>
        <v>90402.780499999993</v>
      </c>
      <c r="H1348" s="2">
        <f t="shared" si="27"/>
        <v>0.75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156386.37</v>
      </c>
      <c r="D1349" s="1">
        <f>'RAS-funkcijski'!E55</f>
        <v>825834.62</v>
      </c>
      <c r="E1349" s="1">
        <v>0</v>
      </c>
      <c r="F1349" s="1">
        <v>0</v>
      </c>
      <c r="G1349" s="2">
        <f t="shared" si="24"/>
        <v>92210.836109999989</v>
      </c>
      <c r="H1349" s="2">
        <f t="shared" si="27"/>
        <v>0.75</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7025.72</v>
      </c>
      <c r="D1368" s="1">
        <f>'RAS-funkcijski'!E74</f>
        <v>6232.12</v>
      </c>
      <c r="E1368" s="1">
        <v>0</v>
      </c>
      <c r="F1368" s="1">
        <v>0</v>
      </c>
      <c r="G1368" s="2">
        <f t="shared" si="24"/>
        <v>1364.2972000000002</v>
      </c>
      <c r="H1368" s="2">
        <f t="shared" si="27"/>
        <v>0.3999999999996362</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19315.490000000002</v>
      </c>
      <c r="D1369" s="1">
        <f>'RAS-funkcijski'!E75</f>
        <v>11800</v>
      </c>
      <c r="E1369" s="1">
        <v>0</v>
      </c>
      <c r="F1369" s="1">
        <v>0</v>
      </c>
      <c r="G1369" s="2">
        <f t="shared" si="24"/>
        <v>3046.9997899999998</v>
      </c>
      <c r="H1369" s="2">
        <f t="shared" si="27"/>
        <v>0.49000000000160071</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19315.490000000002</v>
      </c>
      <c r="D1370" s="1">
        <f>'RAS-funkcijski'!E76</f>
        <v>0</v>
      </c>
      <c r="E1370" s="1">
        <v>0</v>
      </c>
      <c r="F1370" s="1">
        <v>0</v>
      </c>
      <c r="G1370" s="2">
        <f t="shared" si="24"/>
        <v>1390.7152800000001</v>
      </c>
      <c r="H1370" s="2">
        <f t="shared" si="27"/>
        <v>0.49000000000160071</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11800</v>
      </c>
      <c r="E1371" s="1">
        <v>0</v>
      </c>
      <c r="F1371" s="1">
        <v>0</v>
      </c>
      <c r="G1371" s="2">
        <f t="shared" si="24"/>
        <v>1722.8</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311717.62</v>
      </c>
      <c r="D1376" s="1">
        <f>'RAS-funkcijski'!E82</f>
        <v>329275.19</v>
      </c>
      <c r="E1376" s="1">
        <v>0</v>
      </c>
      <c r="F1376" s="1">
        <v>0</v>
      </c>
      <c r="G1376" s="2">
        <f t="shared" si="24"/>
        <v>75680.90400000001</v>
      </c>
      <c r="H1376" s="2">
        <f t="shared" si="27"/>
        <v>0.57000000000698492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64708.01</v>
      </c>
      <c r="E1377" s="1">
        <v>0</v>
      </c>
      <c r="F1377" s="1">
        <v>0</v>
      </c>
      <c r="G1377" s="2">
        <f t="shared" si="24"/>
        <v>10223.86558</v>
      </c>
      <c r="H1377" s="2">
        <f t="shared" si="27"/>
        <v>1.0000000002037268E-2</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184833.86</v>
      </c>
      <c r="D1378" s="1">
        <f>'RAS-funkcijski'!E84</f>
        <v>264072.74</v>
      </c>
      <c r="E1378" s="1">
        <v>0</v>
      </c>
      <c r="F1378" s="1">
        <v>0</v>
      </c>
      <c r="G1378" s="2">
        <f t="shared" si="24"/>
        <v>57038.347199999997</v>
      </c>
      <c r="H1378" s="2">
        <f t="shared" si="27"/>
        <v>0.40000000002328306</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875.18</v>
      </c>
      <c r="D1379" s="1">
        <f>'RAS-funkcijski'!E85</f>
        <v>494.44</v>
      </c>
      <c r="E1379" s="1">
        <v>0</v>
      </c>
      <c r="F1379" s="1">
        <v>0</v>
      </c>
      <c r="G1379" s="2">
        <f t="shared" si="24"/>
        <v>150.98885999999999</v>
      </c>
      <c r="H1379" s="2">
        <f t="shared" si="27"/>
        <v>0.6199999999999477</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32984.74</v>
      </c>
      <c r="D1380" s="1">
        <f>'RAS-funkcijski'!E86</f>
        <v>0</v>
      </c>
      <c r="E1380" s="1">
        <v>0</v>
      </c>
      <c r="F1380" s="1">
        <v>0</v>
      </c>
      <c r="G1380" s="2">
        <f t="shared" si="24"/>
        <v>2704.7486800000001</v>
      </c>
      <c r="H1380" s="2">
        <f t="shared" si="27"/>
        <v>0.26000000000203727</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93023.84</v>
      </c>
      <c r="D1382" s="1">
        <f>'RAS-funkcijski'!E88</f>
        <v>0</v>
      </c>
      <c r="E1382" s="1">
        <v>0</v>
      </c>
      <c r="F1382" s="1">
        <v>0</v>
      </c>
      <c r="G1382" s="2">
        <f t="shared" si="24"/>
        <v>7814.0025599999999</v>
      </c>
      <c r="H1382" s="2">
        <f t="shared" si="27"/>
        <v>0.16000000000349246</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53396.15</v>
      </c>
      <c r="D1383" s="1">
        <f>'RAS-funkcijski'!E89</f>
        <v>52727.92</v>
      </c>
      <c r="E1383" s="1">
        <v>0</v>
      </c>
      <c r="F1383" s="1">
        <v>0</v>
      </c>
      <c r="G1383" s="2">
        <f t="shared" si="24"/>
        <v>13502.419150000002</v>
      </c>
      <c r="H1383" s="2">
        <f t="shared" si="27"/>
        <v>0.23000000000320142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53396.15</v>
      </c>
      <c r="D1400" s="1">
        <f>'RAS-funkcijski'!E106</f>
        <v>52727.92</v>
      </c>
      <c r="E1400" s="1">
        <v>0</v>
      </c>
      <c r="F1400" s="1">
        <v>0</v>
      </c>
      <c r="G1400" s="2">
        <f t="shared" si="24"/>
        <v>16202.902979999999</v>
      </c>
      <c r="H1400" s="2">
        <f t="shared" si="27"/>
        <v>0.23000000000320142</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122767.12</v>
      </c>
      <c r="D1401" s="1">
        <f>'RAS-funkcijski'!E107</f>
        <v>273963.95</v>
      </c>
      <c r="E1401" s="1">
        <v>0</v>
      </c>
      <c r="F1401" s="1">
        <v>0</v>
      </c>
      <c r="G1401" s="2">
        <f t="shared" si="24"/>
        <v>69081.587060000005</v>
      </c>
      <c r="H1401" s="2">
        <f t="shared" si="27"/>
        <v>0.16999999998370185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84382.59</v>
      </c>
      <c r="D1402" s="1">
        <f>'RAS-funkcijski'!E108</f>
        <v>240850.89</v>
      </c>
      <c r="E1402" s="1">
        <v>0</v>
      </c>
      <c r="F1402" s="1">
        <v>0</v>
      </c>
      <c r="G1402" s="2">
        <f t="shared" si="24"/>
        <v>58872.774479999993</v>
      </c>
      <c r="H1402" s="2">
        <f t="shared" si="27"/>
        <v>0.51999999998952262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18854.2</v>
      </c>
      <c r="D1403" s="1">
        <f>'RAS-funkcijski'!E109</f>
        <v>20123.36</v>
      </c>
      <c r="E1403" s="1">
        <v>0</v>
      </c>
      <c r="F1403" s="1">
        <v>0</v>
      </c>
      <c r="G1403" s="2">
        <f t="shared" si="24"/>
        <v>6205.5965999999999</v>
      </c>
      <c r="H1403" s="2">
        <f t="shared" si="27"/>
        <v>0.56000000000130967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9530.33</v>
      </c>
      <c r="D1404" s="1">
        <f>'RAS-funkcijski'!E110</f>
        <v>12989.7</v>
      </c>
      <c r="E1404" s="1">
        <v>0</v>
      </c>
      <c r="F1404" s="1">
        <v>0</v>
      </c>
      <c r="G1404" s="2">
        <f t="shared" si="24"/>
        <v>3764.0313800000004</v>
      </c>
      <c r="H1404" s="2">
        <f t="shared" si="27"/>
        <v>0.62999999999919964</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10000</v>
      </c>
      <c r="D1405" s="1">
        <f>'RAS-funkcijski'!E111</f>
        <v>0</v>
      </c>
      <c r="E1405" s="1">
        <v>0</v>
      </c>
      <c r="F1405" s="1">
        <v>0</v>
      </c>
      <c r="G1405" s="2">
        <f t="shared" si="24"/>
        <v>1070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185114.19999999998</v>
      </c>
      <c r="D1408" s="1">
        <f>'RAS-funkcijski'!E114</f>
        <v>148145.88</v>
      </c>
      <c r="E1408" s="1">
        <v>0</v>
      </c>
      <c r="F1408" s="1">
        <v>0</v>
      </c>
      <c r="G1408" s="2">
        <f t="shared" si="24"/>
        <v>52954.655599999998</v>
      </c>
      <c r="H1408" s="2">
        <f t="shared" si="27"/>
        <v>0.31999999997788109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155529.47</v>
      </c>
      <c r="D1409" s="1">
        <f>'RAS-funkcijski'!E115</f>
        <v>148145.88</v>
      </c>
      <c r="E1409" s="1">
        <v>0</v>
      </c>
      <c r="F1409" s="1">
        <v>0</v>
      </c>
      <c r="G1409" s="2">
        <f t="shared" si="24"/>
        <v>50152.15653</v>
      </c>
      <c r="H1409" s="2">
        <f t="shared" si="27"/>
        <v>0.58999999999650754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139082.84</v>
      </c>
      <c r="D1410" s="1">
        <f>'RAS-funkcijski'!E116</f>
        <v>148145.88</v>
      </c>
      <c r="E1410" s="1">
        <v>0</v>
      </c>
      <c r="F1410" s="1">
        <v>0</v>
      </c>
      <c r="G1410" s="2">
        <f t="shared" si="24"/>
        <v>48761.955199999997</v>
      </c>
      <c r="H1410" s="2">
        <f t="shared" si="27"/>
        <v>0.27999999999883585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16446.63</v>
      </c>
      <c r="D1411" s="1">
        <f>'RAS-funkcijski'!E117</f>
        <v>0</v>
      </c>
      <c r="E1411" s="1">
        <v>0</v>
      </c>
      <c r="F1411" s="1">
        <v>0</v>
      </c>
      <c r="G1411" s="2">
        <f t="shared" si="24"/>
        <v>1858.4691900000003</v>
      </c>
      <c r="H1411" s="2">
        <f t="shared" si="27"/>
        <v>0.36999999999898137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22285.02</v>
      </c>
      <c r="D1412" s="1">
        <f>'RAS-funkcijski'!E118</f>
        <v>0</v>
      </c>
      <c r="E1412" s="1">
        <v>0</v>
      </c>
      <c r="F1412" s="1">
        <v>0</v>
      </c>
      <c r="G1412" s="2">
        <f t="shared" si="24"/>
        <v>2540.4922799999999</v>
      </c>
      <c r="H1412" s="2">
        <f t="shared" si="27"/>
        <v>2.0000000000436557E-2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22285.02</v>
      </c>
      <c r="D1414" s="1">
        <f>'RAS-funkcijski'!E120</f>
        <v>0</v>
      </c>
      <c r="E1414" s="1">
        <v>0</v>
      </c>
      <c r="F1414" s="1">
        <v>0</v>
      </c>
      <c r="G1414" s="2">
        <f t="shared" si="24"/>
        <v>2585.06232</v>
      </c>
      <c r="H1414" s="2">
        <f t="shared" si="27"/>
        <v>2.0000000000436557E-2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7299.71</v>
      </c>
      <c r="D1416" s="1">
        <f>'RAS-funkcijski'!E122</f>
        <v>0</v>
      </c>
      <c r="E1416" s="1">
        <v>0</v>
      </c>
      <c r="F1416" s="1">
        <v>0</v>
      </c>
      <c r="G1416" s="2">
        <f t="shared" si="24"/>
        <v>861.36577999999997</v>
      </c>
      <c r="H1416" s="2">
        <f t="shared" si="27"/>
        <v>0.28999999999996362</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7299.71</v>
      </c>
      <c r="D1418" s="1">
        <f>'RAS-funkcijski'!E124</f>
        <v>0</v>
      </c>
      <c r="E1418" s="1">
        <v>0</v>
      </c>
      <c r="F1418" s="1">
        <v>0</v>
      </c>
      <c r="G1418" s="2">
        <f t="shared" si="24"/>
        <v>875.96519999999998</v>
      </c>
      <c r="H1418" s="2">
        <f t="shared" si="27"/>
        <v>0.28999999999996362</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38060.949999999997</v>
      </c>
      <c r="D1423" s="1">
        <f>'RAS-funkcijski'!E129</f>
        <v>0</v>
      </c>
      <c r="E1423" s="1">
        <v>0</v>
      </c>
      <c r="F1423" s="1">
        <v>0</v>
      </c>
      <c r="G1423" s="2">
        <f t="shared" si="24"/>
        <v>4757.6187499999996</v>
      </c>
      <c r="H1423" s="2">
        <f t="shared" si="27"/>
        <v>5.0000000002910383E-2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38060.949999999997</v>
      </c>
      <c r="D1432" s="1">
        <f>'RAS-funkcijski'!E138</f>
        <v>0</v>
      </c>
      <c r="E1432" s="1">
        <v>0</v>
      </c>
      <c r="F1432" s="1">
        <v>0</v>
      </c>
      <c r="G1432" s="2">
        <f t="shared" si="24"/>
        <v>5100.1673000000001</v>
      </c>
      <c r="H1432" s="2">
        <f t="shared" si="27"/>
        <v>5.0000000002910383E-2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1298229.1000000001</v>
      </c>
      <c r="D1435" s="13">
        <f>'RAS-funkcijski'!E141</f>
        <v>2209074.5099999998</v>
      </c>
      <c r="E1435" s="13">
        <v>0</v>
      </c>
      <c r="F1435" s="13">
        <v>0</v>
      </c>
      <c r="G1435" s="14">
        <f t="shared" si="24"/>
        <v>783143.80244</v>
      </c>
      <c r="H1435" s="14">
        <f t="shared" si="27"/>
        <v>0.59000000031664968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30761.89</v>
      </c>
      <c r="D1436" s="6">
        <f>'P-VRIO'!E5</f>
        <v>30761.89</v>
      </c>
      <c r="E1436" s="6">
        <v>0</v>
      </c>
      <c r="F1436" s="6">
        <v>0</v>
      </c>
      <c r="G1436" s="7">
        <f t="shared" si="24"/>
        <v>92.28567000000001</v>
      </c>
      <c r="H1436" s="7">
        <f t="shared" si="27"/>
        <v>0.22000000000116415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30761.89</v>
      </c>
      <c r="D1437" s="1">
        <f>'P-VRIO'!E6</f>
        <v>30761.89</v>
      </c>
      <c r="E1437" s="1">
        <v>0</v>
      </c>
      <c r="F1437" s="1">
        <v>0</v>
      </c>
      <c r="G1437" s="2">
        <f t="shared" si="24"/>
        <v>184.57134000000002</v>
      </c>
      <c r="H1437" s="2">
        <f t="shared" si="27"/>
        <v>0.22000000000116415</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30761.89</v>
      </c>
      <c r="D1438" s="1">
        <f>'P-VRIO'!E7</f>
        <v>30761.89</v>
      </c>
      <c r="E1438" s="1">
        <v>0</v>
      </c>
      <c r="F1438" s="1">
        <v>0</v>
      </c>
      <c r="G1438" s="2">
        <f t="shared" si="24"/>
        <v>276.85701</v>
      </c>
      <c r="H1438" s="2">
        <f t="shared" si="27"/>
        <v>0.22000000000116415</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30761.89</v>
      </c>
      <c r="D1439" s="1">
        <f>'P-VRIO'!E8</f>
        <v>30761.89</v>
      </c>
      <c r="E1439" s="1">
        <v>0</v>
      </c>
      <c r="F1439" s="1">
        <v>0</v>
      </c>
      <c r="G1439" s="2">
        <f t="shared" si="24"/>
        <v>369.14268000000004</v>
      </c>
      <c r="H1439" s="2">
        <f t="shared" si="27"/>
        <v>0.22000000000116415</v>
      </c>
      <c r="I1439" s="10">
        <f t="shared" ref="I1439:I1444" si="28">G1439*H1439</f>
        <v>81.211389600429754</v>
      </c>
      <c r="J1439" s="2">
        <f>IF(AND(Skriveni!C1439&lt;&gt;0,Skriveni!D1439&lt;&gt;0),1,0)</f>
        <v>1</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698154.55</v>
      </c>
      <c r="D1480" s="6"/>
      <c r="E1480" s="6">
        <v>0</v>
      </c>
      <c r="F1480" s="6">
        <v>0</v>
      </c>
      <c r="G1480" s="7">
        <f t="shared" ref="G1480:G1580" si="34">B1480/1000*C1480</f>
        <v>698.15455000000009</v>
      </c>
      <c r="H1480" s="7">
        <f t="shared" ref="H1480:H1580" si="35">ABS(C1480-ROUND(C1480,0))</f>
        <v>0.44999999995343387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3024879.7199999997</v>
      </c>
      <c r="D1481" s="1">
        <v>0</v>
      </c>
      <c r="E1481" s="1">
        <v>0</v>
      </c>
      <c r="F1481" s="1">
        <v>0</v>
      </c>
      <c r="G1481" s="2">
        <f t="shared" si="34"/>
        <v>6049.7594399999998</v>
      </c>
      <c r="H1481" s="2">
        <f t="shared" si="35"/>
        <v>0.28000000026077032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661314.43999999994</v>
      </c>
      <c r="D1483" s="1">
        <v>0</v>
      </c>
      <c r="E1483" s="1">
        <v>0</v>
      </c>
      <c r="F1483" s="1">
        <v>0</v>
      </c>
      <c r="G1483" s="2">
        <f t="shared" si="34"/>
        <v>2645.25776</v>
      </c>
      <c r="H1483" s="2">
        <f t="shared" si="35"/>
        <v>0.43999999994412065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198170.78</v>
      </c>
      <c r="D1484" s="1">
        <v>0</v>
      </c>
      <c r="E1484" s="1">
        <v>0</v>
      </c>
      <c r="F1484" s="1">
        <v>0</v>
      </c>
      <c r="G1484" s="2">
        <f t="shared" si="34"/>
        <v>990.85390000000007</v>
      </c>
      <c r="H1484" s="2">
        <f t="shared" si="35"/>
        <v>0.22000000000116415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301522.56</v>
      </c>
      <c r="D1485" s="1">
        <v>0</v>
      </c>
      <c r="E1485" s="1">
        <v>0</v>
      </c>
      <c r="F1485" s="1">
        <v>0</v>
      </c>
      <c r="G1485" s="2">
        <f t="shared" si="34"/>
        <v>1809.13536</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35604.089999999997</v>
      </c>
      <c r="D1486" s="1">
        <v>0</v>
      </c>
      <c r="E1486" s="1">
        <v>0</v>
      </c>
      <c r="F1486" s="1">
        <v>0</v>
      </c>
      <c r="G1486" s="2">
        <f t="shared" si="34"/>
        <v>249.22862999999998</v>
      </c>
      <c r="H1486" s="2">
        <f t="shared" si="35"/>
        <v>8.999999999650754E-2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33514.019999999997</v>
      </c>
      <c r="D1489" s="1">
        <v>0</v>
      </c>
      <c r="E1489" s="1">
        <v>0</v>
      </c>
      <c r="F1489" s="1">
        <v>0</v>
      </c>
      <c r="G1489" s="2">
        <f t="shared" si="34"/>
        <v>335.14019999999999</v>
      </c>
      <c r="H1489" s="2">
        <f t="shared" si="35"/>
        <v>1.9999999996798579E-2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85605.65</v>
      </c>
      <c r="D1490" s="1">
        <v>0</v>
      </c>
      <c r="E1490" s="1">
        <v>0</v>
      </c>
      <c r="F1490" s="1">
        <v>0</v>
      </c>
      <c r="G1490" s="2">
        <f t="shared" si="34"/>
        <v>941.66214999999988</v>
      </c>
      <c r="H1490" s="2">
        <f t="shared" si="35"/>
        <v>0.35000000000582077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6897.34</v>
      </c>
      <c r="D1491" s="1">
        <v>0</v>
      </c>
      <c r="E1491" s="1">
        <v>0</v>
      </c>
      <c r="F1491" s="1">
        <v>0</v>
      </c>
      <c r="G1491" s="2">
        <f t="shared" si="34"/>
        <v>82.768079999999998</v>
      </c>
      <c r="H1491" s="2">
        <f t="shared" si="35"/>
        <v>0.34000000000014552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1163788.8899999999</v>
      </c>
      <c r="D1492" s="1">
        <v>0</v>
      </c>
      <c r="E1492" s="1">
        <v>0</v>
      </c>
      <c r="F1492" s="1">
        <v>0</v>
      </c>
      <c r="G1492" s="2">
        <f t="shared" si="34"/>
        <v>15129.255569999998</v>
      </c>
      <c r="H1492" s="2">
        <f t="shared" si="35"/>
        <v>0.11000000010244548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1199776.3899999999</v>
      </c>
      <c r="D1493" s="1">
        <v>0</v>
      </c>
      <c r="E1493" s="1">
        <v>0</v>
      </c>
      <c r="F1493" s="1">
        <v>0</v>
      </c>
      <c r="G1493" s="2">
        <f t="shared" si="34"/>
        <v>16796.869459999998</v>
      </c>
      <c r="H1493" s="2">
        <f t="shared" si="35"/>
        <v>0.38999999989755452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1199776.3899999999</v>
      </c>
      <c r="D1497" s="1">
        <v>0</v>
      </c>
      <c r="E1497" s="1">
        <v>0</v>
      </c>
      <c r="F1497" s="1">
        <v>0</v>
      </c>
      <c r="G1497" s="2">
        <f t="shared" si="34"/>
        <v>21595.975019999998</v>
      </c>
      <c r="H1497" s="2">
        <f t="shared" si="35"/>
        <v>0.38999999989755452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2404934.9299999997</v>
      </c>
      <c r="D1499" s="1">
        <v>0</v>
      </c>
      <c r="E1499" s="1">
        <v>0</v>
      </c>
      <c r="F1499" s="1">
        <v>0</v>
      </c>
      <c r="G1499" s="2">
        <f t="shared" si="34"/>
        <v>48098.698599999996</v>
      </c>
      <c r="H1499" s="2">
        <f t="shared" si="35"/>
        <v>7.0000000298023224E-2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615841.78</v>
      </c>
      <c r="D1501" s="1">
        <v>0</v>
      </c>
      <c r="E1501" s="1">
        <v>0</v>
      </c>
      <c r="F1501" s="1">
        <v>0</v>
      </c>
      <c r="G1501" s="2">
        <f t="shared" si="34"/>
        <v>13548.51916</v>
      </c>
      <c r="H1501" s="2">
        <f t="shared" si="35"/>
        <v>0.21999999997206032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181237.25</v>
      </c>
      <c r="D1502" s="1">
        <v>0</v>
      </c>
      <c r="E1502" s="1">
        <v>0</v>
      </c>
      <c r="F1502" s="1">
        <v>0</v>
      </c>
      <c r="G1502" s="2">
        <f t="shared" si="34"/>
        <v>4168.4567500000003</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289663.94</v>
      </c>
      <c r="D1503" s="1">
        <v>0</v>
      </c>
      <c r="E1503" s="1">
        <v>0</v>
      </c>
      <c r="F1503" s="1">
        <v>0</v>
      </c>
      <c r="G1503" s="2">
        <f t="shared" si="34"/>
        <v>6951.9345600000006</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23660.34</v>
      </c>
      <c r="D1504" s="1">
        <v>0</v>
      </c>
      <c r="E1504" s="1">
        <v>0</v>
      </c>
      <c r="F1504" s="1">
        <v>0</v>
      </c>
      <c r="G1504" s="2">
        <f t="shared" si="34"/>
        <v>591.50850000000003</v>
      </c>
      <c r="H1504" s="2">
        <f t="shared" si="35"/>
        <v>0.34000000000014552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30087.7</v>
      </c>
      <c r="D1507" s="1">
        <v>0</v>
      </c>
      <c r="E1507" s="1">
        <v>0</v>
      </c>
      <c r="F1507" s="1">
        <v>0</v>
      </c>
      <c r="G1507" s="2">
        <f t="shared" si="34"/>
        <v>842.4556</v>
      </c>
      <c r="H1507" s="2">
        <f t="shared" si="35"/>
        <v>0.2999999999992724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85605.65</v>
      </c>
      <c r="D1508" s="1">
        <v>0</v>
      </c>
      <c r="E1508" s="1">
        <v>0</v>
      </c>
      <c r="F1508" s="1">
        <v>0</v>
      </c>
      <c r="G1508" s="2">
        <f t="shared" si="34"/>
        <v>2482.56385</v>
      </c>
      <c r="H1508" s="2">
        <f t="shared" si="35"/>
        <v>0.35000000000582077</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5586.9</v>
      </c>
      <c r="D1509" s="1">
        <v>0</v>
      </c>
      <c r="E1509" s="1">
        <v>0</v>
      </c>
      <c r="F1509" s="1">
        <v>0</v>
      </c>
      <c r="G1509" s="2">
        <f t="shared" si="34"/>
        <v>167.60699999999997</v>
      </c>
      <c r="H1509" s="2">
        <f t="shared" si="35"/>
        <v>0.1000000000003638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889246.58</v>
      </c>
      <c r="D1510" s="1">
        <v>0</v>
      </c>
      <c r="E1510" s="1">
        <v>0</v>
      </c>
      <c r="F1510" s="1">
        <v>0</v>
      </c>
      <c r="G1510" s="2">
        <f t="shared" si="34"/>
        <v>27566.643979999997</v>
      </c>
      <c r="H1510" s="2">
        <f t="shared" si="35"/>
        <v>0.42000000004190952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899846.57</v>
      </c>
      <c r="D1511" s="1">
        <v>0</v>
      </c>
      <c r="E1511" s="1">
        <v>0</v>
      </c>
      <c r="F1511" s="1">
        <v>0</v>
      </c>
      <c r="G1511" s="2">
        <f t="shared" si="34"/>
        <v>28795.090239999998</v>
      </c>
      <c r="H1511" s="2">
        <f t="shared" si="35"/>
        <v>0.43000000005122274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899846.57</v>
      </c>
      <c r="D1515" s="1">
        <v>0</v>
      </c>
      <c r="E1515" s="1">
        <v>0</v>
      </c>
      <c r="F1515" s="1">
        <v>0</v>
      </c>
      <c r="G1515" s="2">
        <f t="shared" si="34"/>
        <v>32394.476519999997</v>
      </c>
      <c r="H1515" s="2">
        <f t="shared" si="35"/>
        <v>0.43000000005122274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1318099.3399999999</v>
      </c>
      <c r="D1517" s="1">
        <v>0</v>
      </c>
      <c r="E1517" s="1">
        <v>0</v>
      </c>
      <c r="F1517" s="1">
        <v>0</v>
      </c>
      <c r="G1517" s="2">
        <f t="shared" si="34"/>
        <v>50087.774919999996</v>
      </c>
      <c r="H1517" s="2">
        <f t="shared" si="35"/>
        <v>0.33999999985098839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414812.85</v>
      </c>
      <c r="D1518" s="1">
        <v>0</v>
      </c>
      <c r="E1518" s="1">
        <v>0</v>
      </c>
      <c r="F1518" s="1">
        <v>0</v>
      </c>
      <c r="G1518" s="2">
        <f t="shared" si="34"/>
        <v>16177.701149999999</v>
      </c>
      <c r="H1518" s="2">
        <f t="shared" si="35"/>
        <v>0.15000000002328306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74342.789999999994</v>
      </c>
      <c r="D1524" s="1">
        <v>0</v>
      </c>
      <c r="E1524" s="1">
        <v>0</v>
      </c>
      <c r="F1524" s="1">
        <v>0</v>
      </c>
      <c r="G1524" s="2">
        <f t="shared" si="34"/>
        <v>3345.4255499999995</v>
      </c>
      <c r="H1524" s="2">
        <f t="shared" si="35"/>
        <v>0.21000000000640284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17175.43</v>
      </c>
      <c r="D1525" s="1">
        <v>0</v>
      </c>
      <c r="E1525" s="1">
        <v>0</v>
      </c>
      <c r="F1525" s="1">
        <v>0</v>
      </c>
      <c r="G1525" s="2">
        <f t="shared" si="34"/>
        <v>790.06978000000004</v>
      </c>
      <c r="H1525" s="2">
        <f t="shared" si="35"/>
        <v>0.43000000000029104</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17175.43</v>
      </c>
      <c r="D1526" s="1">
        <v>0</v>
      </c>
      <c r="E1526" s="1">
        <v>0</v>
      </c>
      <c r="F1526" s="1">
        <v>0</v>
      </c>
      <c r="G1526" s="2">
        <f t="shared" si="34"/>
        <v>807.24521000000004</v>
      </c>
      <c r="H1526" s="2">
        <f t="shared" si="35"/>
        <v>0.43000000000029104</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31191.41</v>
      </c>
      <c r="D1530" s="1">
        <v>0</v>
      </c>
      <c r="E1530" s="1">
        <v>0</v>
      </c>
      <c r="F1530" s="1">
        <v>0</v>
      </c>
      <c r="G1530" s="2">
        <f t="shared" si="34"/>
        <v>1590.7619099999999</v>
      </c>
      <c r="H1530" s="2">
        <f t="shared" si="35"/>
        <v>0.40999999999985448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31191.41</v>
      </c>
      <c r="D1531" s="1">
        <v>0</v>
      </c>
      <c r="E1531" s="1">
        <v>0</v>
      </c>
      <c r="F1531" s="1">
        <v>0</v>
      </c>
      <c r="G1531" s="2">
        <f t="shared" si="34"/>
        <v>1621.9533199999998</v>
      </c>
      <c r="H1531" s="2">
        <f t="shared" si="35"/>
        <v>0.40999999999985448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16801.919999999998</v>
      </c>
      <c r="D1535" s="1">
        <v>0</v>
      </c>
      <c r="E1535" s="1">
        <v>0</v>
      </c>
      <c r="F1535" s="1">
        <v>0</v>
      </c>
      <c r="G1535" s="2">
        <f t="shared" si="34"/>
        <v>940.90751999999998</v>
      </c>
      <c r="H1535" s="2">
        <f t="shared" si="35"/>
        <v>8.000000000174623E-2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16801.919999999998</v>
      </c>
      <c r="D1536" s="1">
        <v>0</v>
      </c>
      <c r="E1536" s="1">
        <v>0</v>
      </c>
      <c r="F1536" s="1">
        <v>0</v>
      </c>
      <c r="G1536" s="2">
        <f t="shared" si="34"/>
        <v>957.70943999999997</v>
      </c>
      <c r="H1536" s="2">
        <f t="shared" si="35"/>
        <v>8.000000000174623E-2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t="str">
        <f>OBVEZE!D62</f>
        <v>0,,0</v>
      </c>
      <c r="D1537" s="1">
        <v>0</v>
      </c>
      <c r="E1537" s="1">
        <v>0</v>
      </c>
      <c r="F1537" s="1">
        <v>0</v>
      </c>
      <c r="G1537" s="2" t="e">
        <f t="shared" si="34"/>
        <v>#VALUE!</v>
      </c>
      <c r="H1537" s="2" t="e">
        <f t="shared" si="35"/>
        <v>#VALUE!</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5349.24</v>
      </c>
      <c r="D1550" s="1">
        <v>0</v>
      </c>
      <c r="E1550" s="1">
        <v>0</v>
      </c>
      <c r="F1550" s="1">
        <v>0</v>
      </c>
      <c r="G1550" s="2">
        <f t="shared" si="34"/>
        <v>379.79603999999995</v>
      </c>
      <c r="H1550" s="2">
        <f t="shared" si="35"/>
        <v>0.23999999999978172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5349.24</v>
      </c>
      <c r="D1551" s="1">
        <v>0</v>
      </c>
      <c r="E1551" s="1">
        <v>0</v>
      </c>
      <c r="F1551" s="1">
        <v>0</v>
      </c>
      <c r="G1551" s="2">
        <f t="shared" si="34"/>
        <v>385.14527999999996</v>
      </c>
      <c r="H1551" s="2">
        <f t="shared" si="35"/>
        <v>0.23999999999978172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3824.79</v>
      </c>
      <c r="D1560" s="1">
        <v>0</v>
      </c>
      <c r="E1560" s="1">
        <v>0</v>
      </c>
      <c r="F1560" s="1">
        <v>0</v>
      </c>
      <c r="G1560" s="2">
        <f t="shared" si="34"/>
        <v>309.80799000000002</v>
      </c>
      <c r="H1560" s="2">
        <f t="shared" si="35"/>
        <v>0.21000000000003638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3824.79</v>
      </c>
      <c r="D1561" s="1">
        <v>0</v>
      </c>
      <c r="E1561" s="1">
        <v>0</v>
      </c>
      <c r="F1561" s="1">
        <v>0</v>
      </c>
      <c r="G1561" s="2">
        <f t="shared" si="34"/>
        <v>313.63278000000003</v>
      </c>
      <c r="H1561" s="2">
        <f t="shared" si="35"/>
        <v>0.21000000000003638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340470.06</v>
      </c>
      <c r="D1565" s="1">
        <v>0</v>
      </c>
      <c r="E1565" s="1">
        <v>0</v>
      </c>
      <c r="F1565" s="1">
        <v>0</v>
      </c>
      <c r="G1565" s="2">
        <f t="shared" si="34"/>
        <v>29280.425159999999</v>
      </c>
      <c r="H1565" s="2">
        <f t="shared" si="35"/>
        <v>5.9999999997671694E-2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340470.06</v>
      </c>
      <c r="D1566" s="1">
        <v>0</v>
      </c>
      <c r="E1566" s="1">
        <v>0</v>
      </c>
      <c r="F1566" s="1">
        <v>0</v>
      </c>
      <c r="G1566" s="2">
        <f t="shared" si="34"/>
        <v>29620.895219999999</v>
      </c>
      <c r="H1566" s="2">
        <f t="shared" si="35"/>
        <v>5.9999999997671694E-2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903286.49</v>
      </c>
      <c r="D1576" s="1">
        <v>0</v>
      </c>
      <c r="E1576" s="1">
        <v>0</v>
      </c>
      <c r="F1576" s="1">
        <v>0</v>
      </c>
      <c r="G1576" s="2">
        <f t="shared" si="34"/>
        <v>87618.789529999995</v>
      </c>
      <c r="H1576" s="2">
        <f t="shared" si="35"/>
        <v>0.48999999999068677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903286.49</v>
      </c>
      <c r="D1580" s="13">
        <v>0</v>
      </c>
      <c r="E1580" s="13">
        <v>0</v>
      </c>
      <c r="F1580" s="13">
        <v>0</v>
      </c>
      <c r="G1580" s="14">
        <f t="shared" si="34"/>
        <v>91231.935490000003</v>
      </c>
      <c r="H1580" s="14">
        <f t="shared" si="35"/>
        <v>0.48999999999068677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36119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1264204.76</v>
      </c>
      <c r="I16" s="170">
        <f>'PR-RAS'!E6</f>
        <v>1609661.4400000002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919404.48</v>
      </c>
      <c r="I17" s="170">
        <f>'PR-RAS'!E151</f>
        <v>1045993.47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91875.369999999937</v>
      </c>
      <c r="I19" s="171">
        <f>'PR-RAS'!E646</f>
        <v>410807.62999999919</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6745992.7400000002</v>
      </c>
      <c r="I20" s="173">
        <f>BILANCA!E7</f>
        <v>7669039.7200000007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245023.99999999997</v>
      </c>
      <c r="I21" s="175">
        <f>BILANCA!E68</f>
        <v>270168.24000000005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698154.55</v>
      </c>
      <c r="I22" s="175">
        <f>BILANCA!E176</f>
        <v>1318099.3399999999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6292862.1900000004</v>
      </c>
      <c r="I23" s="177">
        <f>BILANCA!E237</f>
        <v>6621108.6200000001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327924.11</v>
      </c>
      <c r="I24" s="173">
        <f>'RAS-funkcijski'!E5</f>
        <v>445047.72000000003</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200865.13</v>
      </c>
      <c r="I25" s="175">
        <f>'RAS-funkcijski'!E35</f>
        <v>948113.85</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93023.84</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185114.19999999998</v>
      </c>
      <c r="I27" s="175">
        <f>'RAS-funkcijski'!E114</f>
        <v>148145.88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1298229.1000000001</v>
      </c>
      <c r="I28" s="179">
        <f>'RAS-funkcijski'!E141</f>
        <v>2209074.5099999998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30761.89</v>
      </c>
      <c r="I29" s="173">
        <f>'P-VRIO'!E5</f>
        <v>30761.89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698154.55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1318099.3399999999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414812.85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903286.49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40" zoomScaleNormal="100" workbookViewId="0">
      <selection activeCell="C240" sqref="C2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1264204.76</v>
      </c>
      <c r="E6" s="51">
        <f>E7+E44+E50+E82+E106+E124+E133+E139</f>
        <v>1609661.4400000002</v>
      </c>
      <c r="F6" s="52">
        <f t="shared" ref="F6:F131" si="0">IF(D6&lt;&gt;0,IF(E6/D6&gt;=100,"&gt;&gt;100",E6/D6*100),"-")</f>
        <v>127.32600690413476</v>
      </c>
    </row>
    <row r="7" spans="1:25" ht="12.75" customHeight="1" x14ac:dyDescent="0.2">
      <c r="A7" s="53">
        <v>61</v>
      </c>
      <c r="B7" s="294" t="s">
        <v>60</v>
      </c>
      <c r="C7" s="50" t="s">
        <v>61</v>
      </c>
      <c r="D7" s="51">
        <f t="shared" ref="D7:E7" si="1">D8+D17+D23+D29+D37+D40</f>
        <v>386775.53</v>
      </c>
      <c r="E7" s="51">
        <f t="shared" si="1"/>
        <v>468250.31</v>
      </c>
      <c r="F7" s="52">
        <f t="shared" si="0"/>
        <v>121.06513305016995</v>
      </c>
    </row>
    <row r="8" spans="1:25" ht="12.75" customHeight="1" x14ac:dyDescent="0.2">
      <c r="A8" s="53">
        <v>611</v>
      </c>
      <c r="B8" s="85" t="s">
        <v>62</v>
      </c>
      <c r="C8" s="50" t="s">
        <v>63</v>
      </c>
      <c r="D8" s="51">
        <f t="shared" ref="D8:E8" si="2">SUM(D9:D14)-D15-D16</f>
        <v>365314.34</v>
      </c>
      <c r="E8" s="51">
        <f t="shared" si="2"/>
        <v>447351.66</v>
      </c>
      <c r="F8" s="52">
        <f t="shared" si="0"/>
        <v>122.4566383022358</v>
      </c>
    </row>
    <row r="9" spans="1:25" ht="12.75" customHeight="1" x14ac:dyDescent="0.2">
      <c r="A9" s="53">
        <v>6111</v>
      </c>
      <c r="B9" s="85" t="s">
        <v>64</v>
      </c>
      <c r="C9" s="50" t="s">
        <v>65</v>
      </c>
      <c r="D9" s="242">
        <v>365314.34</v>
      </c>
      <c r="E9" s="242">
        <v>447351.66</v>
      </c>
      <c r="F9" s="52">
        <f t="shared" si="0"/>
        <v>122.4566383022358</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19714</v>
      </c>
      <c r="E23" s="51">
        <f t="shared" si="4"/>
        <v>18098.32</v>
      </c>
      <c r="F23" s="52">
        <f t="shared" si="0"/>
        <v>91.804402962361777</v>
      </c>
    </row>
    <row r="24" spans="1:6" ht="12.75" customHeight="1" x14ac:dyDescent="0.2">
      <c r="A24" s="53">
        <v>6131</v>
      </c>
      <c r="B24" s="85" t="s">
        <v>94</v>
      </c>
      <c r="C24" s="50" t="s">
        <v>95</v>
      </c>
      <c r="D24" s="242">
        <v>65.91</v>
      </c>
      <c r="E24" s="242">
        <v>150.68</v>
      </c>
      <c r="F24" s="52">
        <f t="shared" si="0"/>
        <v>228.6147777272038</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19648.09</v>
      </c>
      <c r="E27" s="242">
        <v>17947.64</v>
      </c>
      <c r="F27" s="52">
        <f t="shared" si="0"/>
        <v>91.345469203367855</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1747.19</v>
      </c>
      <c r="E29" s="51">
        <f t="shared" si="5"/>
        <v>2800.33</v>
      </c>
      <c r="F29" s="52">
        <f t="shared" si="0"/>
        <v>160.27621495086396</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1608.06</v>
      </c>
      <c r="E31" s="242">
        <v>2534.02</v>
      </c>
      <c r="F31" s="52">
        <f t="shared" si="0"/>
        <v>157.5824285163489</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139.13</v>
      </c>
      <c r="E33" s="242">
        <v>266.31</v>
      </c>
      <c r="F33" s="52">
        <f t="shared" si="0"/>
        <v>191.4109106590958</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543602.18999999994</v>
      </c>
      <c r="E50" s="51">
        <f>E51+E54+E59+E62+E65+E68+E71+E74+E77</f>
        <v>855925.81</v>
      </c>
      <c r="F50" s="52">
        <f t="shared" si="0"/>
        <v>157.45444476594184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16746.11</v>
      </c>
      <c r="E54" s="51">
        <f t="shared" si="11"/>
        <v>0</v>
      </c>
      <c r="F54" s="52">
        <f t="shared" si="0"/>
        <v>0</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16746.11</v>
      </c>
      <c r="E58" s="242">
        <v>0</v>
      </c>
      <c r="F58" s="52">
        <f t="shared" si="0"/>
        <v>0</v>
      </c>
    </row>
    <row r="59" spans="1:6" ht="24" x14ac:dyDescent="0.2">
      <c r="A59" s="53">
        <v>633</v>
      </c>
      <c r="B59" s="86" t="s">
        <v>164</v>
      </c>
      <c r="C59" s="50" t="s">
        <v>165</v>
      </c>
      <c r="D59" s="51">
        <f t="shared" ref="D59:E59" si="12">SUM(D60:D61)</f>
        <v>521826.97</v>
      </c>
      <c r="E59" s="51">
        <f t="shared" si="12"/>
        <v>843882.25</v>
      </c>
      <c r="F59" s="52">
        <f t="shared" si="0"/>
        <v>161.71687139896201</v>
      </c>
    </row>
    <row r="60" spans="1:6" ht="24" x14ac:dyDescent="0.2">
      <c r="A60" s="53">
        <v>6331</v>
      </c>
      <c r="B60" s="86" t="s">
        <v>166</v>
      </c>
      <c r="C60" s="50" t="s">
        <v>167</v>
      </c>
      <c r="D60" s="242">
        <v>434759</v>
      </c>
      <c r="E60" s="242">
        <v>479182.25</v>
      </c>
      <c r="F60" s="52">
        <f t="shared" si="0"/>
        <v>110.21790233209663</v>
      </c>
    </row>
    <row r="61" spans="1:6" ht="24" x14ac:dyDescent="0.2">
      <c r="A61" s="53">
        <v>6332</v>
      </c>
      <c r="B61" s="86" t="s">
        <v>168</v>
      </c>
      <c r="C61" s="50" t="s">
        <v>169</v>
      </c>
      <c r="D61" s="242">
        <v>87067.97</v>
      </c>
      <c r="E61" s="242">
        <v>364700</v>
      </c>
      <c r="F61" s="52">
        <f t="shared" si="0"/>
        <v>418.8681555341189</v>
      </c>
    </row>
    <row r="62" spans="1:6" ht="12.75" customHeight="1" x14ac:dyDescent="0.2">
      <c r="A62" s="53">
        <v>634</v>
      </c>
      <c r="B62" s="85" t="s">
        <v>170</v>
      </c>
      <c r="C62" s="50" t="s">
        <v>171</v>
      </c>
      <c r="D62" s="51">
        <f t="shared" ref="D62:E62" si="13">SUM(D63:D64)</f>
        <v>5029.1099999999997</v>
      </c>
      <c r="E62" s="51">
        <f t="shared" si="13"/>
        <v>12043.56</v>
      </c>
      <c r="F62" s="52">
        <f t="shared" si="0"/>
        <v>239.47696510913462</v>
      </c>
    </row>
    <row r="63" spans="1:6" ht="12.75" customHeight="1" x14ac:dyDescent="0.2">
      <c r="A63" s="53">
        <v>6341</v>
      </c>
      <c r="B63" s="85" t="s">
        <v>172</v>
      </c>
      <c r="C63" s="50" t="s">
        <v>173</v>
      </c>
      <c r="D63" s="242">
        <v>5029.1099999999997</v>
      </c>
      <c r="E63" s="242">
        <v>12043.56</v>
      </c>
      <c r="F63" s="52">
        <f t="shared" si="0"/>
        <v>239.47696510913462</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220458.81</v>
      </c>
      <c r="E82" s="51">
        <f t="shared" si="19"/>
        <v>216158.79</v>
      </c>
      <c r="F82" s="52">
        <f t="shared" si="0"/>
        <v>98.049513194777745</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220458.81</v>
      </c>
      <c r="E91" s="51">
        <f t="shared" si="21"/>
        <v>216158.79</v>
      </c>
      <c r="F91" s="52">
        <f t="shared" si="0"/>
        <v>98.049513194777745</v>
      </c>
    </row>
    <row r="92" spans="1:6" ht="12.75" customHeight="1" x14ac:dyDescent="0.2">
      <c r="A92" s="53">
        <v>6421</v>
      </c>
      <c r="B92" s="85" t="s">
        <v>230</v>
      </c>
      <c r="C92" s="50" t="s">
        <v>231</v>
      </c>
      <c r="D92" s="242">
        <v>4741.3999999999996</v>
      </c>
      <c r="E92" s="242">
        <v>3025.61</v>
      </c>
      <c r="F92" s="52">
        <f t="shared" si="0"/>
        <v>63.812586999620372</v>
      </c>
    </row>
    <row r="93" spans="1:6" ht="12.75" customHeight="1" x14ac:dyDescent="0.2">
      <c r="A93" s="53">
        <v>6422</v>
      </c>
      <c r="B93" s="85" t="s">
        <v>232</v>
      </c>
      <c r="C93" s="50" t="s">
        <v>233</v>
      </c>
      <c r="D93" s="242">
        <v>133956.49</v>
      </c>
      <c r="E93" s="242">
        <v>167713.72</v>
      </c>
      <c r="F93" s="52">
        <f t="shared" si="0"/>
        <v>125.20014521132946</v>
      </c>
    </row>
    <row r="94" spans="1:6" ht="12.75" customHeight="1" x14ac:dyDescent="0.2">
      <c r="A94" s="53">
        <v>6423</v>
      </c>
      <c r="B94" s="85" t="s">
        <v>234</v>
      </c>
      <c r="C94" s="50" t="s">
        <v>235</v>
      </c>
      <c r="D94" s="242">
        <v>76757.72</v>
      </c>
      <c r="E94" s="242">
        <v>40416.26</v>
      </c>
      <c r="F94" s="52">
        <f t="shared" si="0"/>
        <v>52.654325845009467</v>
      </c>
    </row>
    <row r="95" spans="1:6" ht="12.75" customHeight="1" x14ac:dyDescent="0.2">
      <c r="A95" s="53">
        <v>6424</v>
      </c>
      <c r="B95" s="85" t="s">
        <v>236</v>
      </c>
      <c r="C95" s="50" t="s">
        <v>237</v>
      </c>
      <c r="D95" s="242">
        <v>5003.2</v>
      </c>
      <c r="E95" s="242">
        <v>5003.2</v>
      </c>
      <c r="F95" s="52">
        <f t="shared" si="0"/>
        <v>100</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113368.23</v>
      </c>
      <c r="E106" s="51">
        <f t="shared" si="23"/>
        <v>67468.72</v>
      </c>
      <c r="F106" s="52">
        <f t="shared" si="0"/>
        <v>59.512898807717121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52667.68</v>
      </c>
      <c r="E112" s="51">
        <f t="shared" si="25"/>
        <v>6387.06</v>
      </c>
      <c r="F112" s="52">
        <f t="shared" si="0"/>
        <v>12.127095782460895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40285.29</v>
      </c>
      <c r="E115" s="242">
        <v>383.06</v>
      </c>
      <c r="F115" s="52">
        <f t="shared" si="0"/>
        <v>0.95086817049101546</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12382.39</v>
      </c>
      <c r="E117" s="242">
        <v>6004</v>
      </c>
      <c r="F117" s="52">
        <f t="shared" si="0"/>
        <v>48.4882159260046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60700.549999999996</v>
      </c>
      <c r="E120" s="51">
        <f t="shared" si="26"/>
        <v>61081.659999999996</v>
      </c>
      <c r="F120" s="52">
        <f t="shared" si="0"/>
        <v>100.62785263065986</v>
      </c>
    </row>
    <row r="121" spans="1:6" ht="12.75" customHeight="1" x14ac:dyDescent="0.2">
      <c r="A121" s="53">
        <v>6531</v>
      </c>
      <c r="B121" s="85" t="s">
        <v>288</v>
      </c>
      <c r="C121" s="50" t="s">
        <v>289</v>
      </c>
      <c r="D121" s="242">
        <v>576.91999999999996</v>
      </c>
      <c r="E121" s="242">
        <v>1201.8800000000001</v>
      </c>
      <c r="F121" s="52">
        <f t="shared" si="0"/>
        <v>208.32697774388134</v>
      </c>
    </row>
    <row r="122" spans="1:6" ht="12.75" customHeight="1" x14ac:dyDescent="0.2">
      <c r="A122" s="53">
        <v>6532</v>
      </c>
      <c r="B122" s="85" t="s">
        <v>290</v>
      </c>
      <c r="C122" s="50" t="s">
        <v>291</v>
      </c>
      <c r="D122" s="242">
        <v>60123.63</v>
      </c>
      <c r="E122" s="242">
        <v>59879.78</v>
      </c>
      <c r="F122" s="52">
        <f t="shared" si="0"/>
        <v>99.594419032916022</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1857.81</v>
      </c>
      <c r="F124" s="52" t="str">
        <f t="shared" si="0"/>
        <v>-</v>
      </c>
    </row>
    <row r="125" spans="1:6" ht="12.75" customHeight="1" x14ac:dyDescent="0.2">
      <c r="A125" s="53">
        <v>661</v>
      </c>
      <c r="B125" s="86" t="s">
        <v>296</v>
      </c>
      <c r="C125" s="50" t="s">
        <v>297</v>
      </c>
      <c r="D125" s="51">
        <f t="shared" ref="D125:E125" si="28">SUM(D126:D127)</f>
        <v>0</v>
      </c>
      <c r="E125" s="51">
        <f t="shared" si="28"/>
        <v>1857.81</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1857.81</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919404.48</v>
      </c>
      <c r="E151" s="51">
        <f t="shared" si="35"/>
        <v>1045993.47</v>
      </c>
      <c r="F151" s="52">
        <f t="shared" si="31"/>
        <v>113.76858529120936</v>
      </c>
    </row>
    <row r="152" spans="1:6" ht="12.75" customHeight="1" x14ac:dyDescent="0.2">
      <c r="A152" s="53">
        <v>31</v>
      </c>
      <c r="B152" s="85" t="s">
        <v>349</v>
      </c>
      <c r="C152" s="50" t="s">
        <v>350</v>
      </c>
      <c r="D152" s="51">
        <f t="shared" ref="D152:E152" si="36">D153+D158+D159</f>
        <v>166094.09999999998</v>
      </c>
      <c r="E152" s="51">
        <f t="shared" si="36"/>
        <v>208200.39</v>
      </c>
      <c r="F152" s="52">
        <f t="shared" si="31"/>
        <v>125.35086435942037</v>
      </c>
    </row>
    <row r="153" spans="1:6" ht="12.75" customHeight="1" x14ac:dyDescent="0.2">
      <c r="A153" s="53">
        <v>311</v>
      </c>
      <c r="B153" s="85" t="s">
        <v>351</v>
      </c>
      <c r="C153" s="50" t="s">
        <v>352</v>
      </c>
      <c r="D153" s="51">
        <f t="shared" ref="D153:E153" si="37">SUM(D154:D157)</f>
        <v>134719.31</v>
      </c>
      <c r="E153" s="51">
        <f t="shared" si="37"/>
        <v>169771.94</v>
      </c>
      <c r="F153" s="52">
        <f t="shared" si="31"/>
        <v>126.01900945009294</v>
      </c>
    </row>
    <row r="154" spans="1:6" ht="12.75" customHeight="1" x14ac:dyDescent="0.2">
      <c r="A154" s="53">
        <v>3111</v>
      </c>
      <c r="B154" s="85" t="s">
        <v>353</v>
      </c>
      <c r="C154" s="50" t="s">
        <v>354</v>
      </c>
      <c r="D154" s="242">
        <v>134719.31</v>
      </c>
      <c r="E154" s="242">
        <v>169771.94</v>
      </c>
      <c r="F154" s="52">
        <f t="shared" si="31"/>
        <v>126.01900945009294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9207.43</v>
      </c>
      <c r="E158" s="242">
        <v>10455.780000000001</v>
      </c>
      <c r="F158" s="52">
        <f t="shared" si="31"/>
        <v>113.55807212218826</v>
      </c>
    </row>
    <row r="159" spans="1:6" ht="12.75" customHeight="1" x14ac:dyDescent="0.2">
      <c r="A159" s="53">
        <v>313</v>
      </c>
      <c r="B159" s="85" t="s">
        <v>363</v>
      </c>
      <c r="C159" s="50" t="s">
        <v>364</v>
      </c>
      <c r="D159" s="51">
        <f t="shared" ref="D159:E159" si="38">SUM(D160:D162)</f>
        <v>22167.360000000001</v>
      </c>
      <c r="E159" s="51">
        <f t="shared" si="38"/>
        <v>27972.67</v>
      </c>
      <c r="F159" s="52">
        <f t="shared" si="31"/>
        <v>126.18854929048835</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22167.360000000001</v>
      </c>
      <c r="E161" s="242">
        <v>27972.67</v>
      </c>
      <c r="F161" s="52">
        <f t="shared" si="31"/>
        <v>126.18854929048835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296723.40999999997</v>
      </c>
      <c r="E163" s="51">
        <f t="shared" si="39"/>
        <v>336164.66</v>
      </c>
      <c r="F163" s="52">
        <f t="shared" si="31"/>
        <v>113.29226096451237</v>
      </c>
    </row>
    <row r="164" spans="1:6" ht="12.75" customHeight="1" x14ac:dyDescent="0.2">
      <c r="A164" s="53">
        <v>321</v>
      </c>
      <c r="B164" s="85" t="s">
        <v>372</v>
      </c>
      <c r="C164" s="50" t="s">
        <v>373</v>
      </c>
      <c r="D164" s="51">
        <f t="shared" ref="D164:E164" si="40">SUM(D165:D168)</f>
        <v>9379.57</v>
      </c>
      <c r="E164" s="51">
        <f t="shared" si="40"/>
        <v>10866.98</v>
      </c>
      <c r="F164" s="52">
        <f t="shared" si="31"/>
        <v>115.85797643175539</v>
      </c>
    </row>
    <row r="165" spans="1:6" ht="12.75" customHeight="1" x14ac:dyDescent="0.2">
      <c r="A165" s="53">
        <v>3211</v>
      </c>
      <c r="B165" s="85" t="s">
        <v>374</v>
      </c>
      <c r="C165" s="50" t="s">
        <v>375</v>
      </c>
      <c r="D165" s="242">
        <v>5235.1499999999996</v>
      </c>
      <c r="E165" s="242">
        <v>6739.7</v>
      </c>
      <c r="F165" s="52">
        <f t="shared" si="31"/>
        <v>128.73938664603691</v>
      </c>
    </row>
    <row r="166" spans="1:6" ht="12.75" customHeight="1" x14ac:dyDescent="0.2">
      <c r="A166" s="53">
        <v>3212</v>
      </c>
      <c r="B166" s="85" t="s">
        <v>376</v>
      </c>
      <c r="C166" s="50" t="s">
        <v>377</v>
      </c>
      <c r="D166" s="242">
        <v>2891.24</v>
      </c>
      <c r="E166" s="242">
        <v>2779.48</v>
      </c>
      <c r="F166" s="52">
        <f t="shared" si="31"/>
        <v>96.134530512859541</v>
      </c>
    </row>
    <row r="167" spans="1:6" ht="12.75" customHeight="1" x14ac:dyDescent="0.2">
      <c r="A167" s="53">
        <v>3213</v>
      </c>
      <c r="B167" s="85" t="s">
        <v>378</v>
      </c>
      <c r="C167" s="50" t="s">
        <v>379</v>
      </c>
      <c r="D167" s="242">
        <v>1253.18</v>
      </c>
      <c r="E167" s="242">
        <v>1347.8</v>
      </c>
      <c r="F167" s="52">
        <f t="shared" si="31"/>
        <v>107.55039180325252</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87655.92</v>
      </c>
      <c r="E169" s="51">
        <f t="shared" si="41"/>
        <v>80833.98000000001</v>
      </c>
      <c r="F169" s="52">
        <f t="shared" si="31"/>
        <v>92.217365353075991</v>
      </c>
    </row>
    <row r="170" spans="1:6" ht="12.75" customHeight="1" x14ac:dyDescent="0.2">
      <c r="A170" s="53">
        <v>3221</v>
      </c>
      <c r="B170" s="85" t="s">
        <v>384</v>
      </c>
      <c r="C170" s="50" t="s">
        <v>385</v>
      </c>
      <c r="D170" s="242">
        <v>2483.61</v>
      </c>
      <c r="E170" s="242">
        <v>2779.95</v>
      </c>
      <c r="F170" s="52">
        <f t="shared" si="31"/>
        <v>111.93182504499497</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46300.12</v>
      </c>
      <c r="E172" s="242">
        <v>46396.800000000003</v>
      </c>
      <c r="F172" s="52">
        <f t="shared" si="31"/>
        <v>100.20881155383614</v>
      </c>
    </row>
    <row r="173" spans="1:6" ht="12.75" customHeight="1" x14ac:dyDescent="0.2">
      <c r="A173" s="53">
        <v>3224</v>
      </c>
      <c r="B173" s="85" t="s">
        <v>390</v>
      </c>
      <c r="C173" s="50" t="s">
        <v>391</v>
      </c>
      <c r="D173" s="242">
        <v>33432.379999999997</v>
      </c>
      <c r="E173" s="242">
        <v>30157.8</v>
      </c>
      <c r="F173" s="52">
        <f t="shared" si="31"/>
        <v>90.205363782058001</v>
      </c>
    </row>
    <row r="174" spans="1:6" ht="12.75" customHeight="1" x14ac:dyDescent="0.2">
      <c r="A174" s="53">
        <v>3225</v>
      </c>
      <c r="B174" s="85" t="s">
        <v>392</v>
      </c>
      <c r="C174" s="50" t="s">
        <v>393</v>
      </c>
      <c r="D174" s="242">
        <v>3429.55</v>
      </c>
      <c r="E174" s="242">
        <v>1105.97</v>
      </c>
      <c r="F174" s="52">
        <f t="shared" si="31"/>
        <v>32.248254144129696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2010.26</v>
      </c>
      <c r="E176" s="242">
        <v>393.46</v>
      </c>
      <c r="F176" s="52">
        <f t="shared" si="31"/>
        <v>19.572592599962192</v>
      </c>
    </row>
    <row r="177" spans="1:6" ht="12.75" customHeight="1" x14ac:dyDescent="0.2">
      <c r="A177" s="53">
        <v>323</v>
      </c>
      <c r="B177" s="85" t="s">
        <v>398</v>
      </c>
      <c r="C177" s="50" t="s">
        <v>399</v>
      </c>
      <c r="D177" s="51">
        <f t="shared" ref="D177:E177" si="42">SUM(D178:D186)</f>
        <v>160916.47</v>
      </c>
      <c r="E177" s="51">
        <f t="shared" si="42"/>
        <v>214914.09999999998</v>
      </c>
      <c r="F177" s="52">
        <f t="shared" si="31"/>
        <v>133.55631030186032</v>
      </c>
    </row>
    <row r="178" spans="1:6" ht="12.75" customHeight="1" x14ac:dyDescent="0.2">
      <c r="A178" s="53">
        <v>3231</v>
      </c>
      <c r="B178" s="85" t="s">
        <v>400</v>
      </c>
      <c r="C178" s="50" t="s">
        <v>401</v>
      </c>
      <c r="D178" s="242">
        <v>7942.42</v>
      </c>
      <c r="E178" s="242">
        <v>8520.06</v>
      </c>
      <c r="F178" s="52">
        <f t="shared" si="31"/>
        <v>107.27284631132576</v>
      </c>
    </row>
    <row r="179" spans="1:6" ht="12.75" customHeight="1" x14ac:dyDescent="0.2">
      <c r="A179" s="53">
        <v>3232</v>
      </c>
      <c r="B179" s="85" t="s">
        <v>402</v>
      </c>
      <c r="C179" s="50" t="s">
        <v>403</v>
      </c>
      <c r="D179" s="242">
        <v>55559.64</v>
      </c>
      <c r="E179" s="242">
        <v>65297.66</v>
      </c>
      <c r="F179" s="52">
        <f t="shared" si="31"/>
        <v>117.52714740412287</v>
      </c>
    </row>
    <row r="180" spans="1:6" ht="12.75" customHeight="1" x14ac:dyDescent="0.2">
      <c r="A180" s="53">
        <v>3233</v>
      </c>
      <c r="B180" s="85" t="s">
        <v>404</v>
      </c>
      <c r="C180" s="50" t="s">
        <v>405</v>
      </c>
      <c r="D180" s="242">
        <v>10888.69</v>
      </c>
      <c r="E180" s="242">
        <v>15286.25</v>
      </c>
      <c r="F180" s="52">
        <f t="shared" si="31"/>
        <v>140.38649277369453</v>
      </c>
    </row>
    <row r="181" spans="1:6" ht="12.75" customHeight="1" x14ac:dyDescent="0.2">
      <c r="A181" s="53">
        <v>3234</v>
      </c>
      <c r="B181" s="85" t="s">
        <v>406</v>
      </c>
      <c r="C181" s="50" t="s">
        <v>407</v>
      </c>
      <c r="D181" s="242">
        <v>41092.99</v>
      </c>
      <c r="E181" s="242">
        <v>43096.71</v>
      </c>
      <c r="F181" s="52">
        <f t="shared" si="31"/>
        <v>104.87606280292576</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10659.31</v>
      </c>
      <c r="E183" s="242">
        <v>10838.4</v>
      </c>
      <c r="F183" s="52">
        <f t="shared" si="31"/>
        <v>101.68012751294408</v>
      </c>
    </row>
    <row r="184" spans="1:6" ht="12.75" customHeight="1" x14ac:dyDescent="0.2">
      <c r="A184" s="53">
        <v>3237</v>
      </c>
      <c r="B184" s="85" t="s">
        <v>412</v>
      </c>
      <c r="C184" s="50" t="s">
        <v>413</v>
      </c>
      <c r="D184" s="242">
        <v>14311.7</v>
      </c>
      <c r="E184" s="242">
        <v>34578.120000000003</v>
      </c>
      <c r="F184" s="52">
        <f t="shared" si="31"/>
        <v>241.6073562190376</v>
      </c>
    </row>
    <row r="185" spans="1:6" ht="12.75" customHeight="1" x14ac:dyDescent="0.2">
      <c r="A185" s="53">
        <v>3238</v>
      </c>
      <c r="B185" s="85" t="s">
        <v>414</v>
      </c>
      <c r="C185" s="50" t="s">
        <v>415</v>
      </c>
      <c r="D185" s="242">
        <v>7829.94</v>
      </c>
      <c r="E185" s="242">
        <v>8891.65</v>
      </c>
      <c r="F185" s="52">
        <f t="shared" si="31"/>
        <v>113.55961859222421</v>
      </c>
    </row>
    <row r="186" spans="1:6" ht="12.75" customHeight="1" x14ac:dyDescent="0.2">
      <c r="A186" s="53">
        <v>3239</v>
      </c>
      <c r="B186" s="85" t="s">
        <v>416</v>
      </c>
      <c r="C186" s="50" t="s">
        <v>417</v>
      </c>
      <c r="D186" s="242">
        <v>12631.78</v>
      </c>
      <c r="E186" s="242">
        <v>28405.25</v>
      </c>
      <c r="F186" s="52">
        <f t="shared" si="31"/>
        <v>224.87131663154361</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38771.449999999997</v>
      </c>
      <c r="E188" s="51">
        <f t="shared" si="43"/>
        <v>29549.599999999999</v>
      </c>
      <c r="F188" s="52">
        <f t="shared" si="31"/>
        <v>76.214843654286852</v>
      </c>
    </row>
    <row r="189" spans="1:6" ht="12.75" customHeight="1" x14ac:dyDescent="0.2">
      <c r="A189" s="53">
        <v>3291</v>
      </c>
      <c r="B189" s="232" t="s">
        <v>422</v>
      </c>
      <c r="C189" s="50" t="s">
        <v>423</v>
      </c>
      <c r="D189" s="242">
        <v>8415.52</v>
      </c>
      <c r="E189" s="242">
        <v>9149.14</v>
      </c>
      <c r="F189" s="52">
        <f t="shared" si="31"/>
        <v>108.71746487442249</v>
      </c>
    </row>
    <row r="190" spans="1:6" ht="12.75" customHeight="1" x14ac:dyDescent="0.2">
      <c r="A190" s="53">
        <v>3292</v>
      </c>
      <c r="B190" s="85" t="s">
        <v>424</v>
      </c>
      <c r="C190" s="50" t="s">
        <v>425</v>
      </c>
      <c r="D190" s="242">
        <v>14080.36</v>
      </c>
      <c r="E190" s="242">
        <v>12463.25</v>
      </c>
      <c r="F190" s="52">
        <f t="shared" si="31"/>
        <v>88.515137397055184</v>
      </c>
    </row>
    <row r="191" spans="1:6" ht="12.75" customHeight="1" x14ac:dyDescent="0.2">
      <c r="A191" s="53">
        <v>3293</v>
      </c>
      <c r="B191" s="85" t="s">
        <v>426</v>
      </c>
      <c r="C191" s="50" t="s">
        <v>427</v>
      </c>
      <c r="D191" s="242">
        <v>13987.82</v>
      </c>
      <c r="E191" s="242">
        <v>4941.42</v>
      </c>
      <c r="F191" s="52">
        <f t="shared" si="31"/>
        <v>35.326591277268363</v>
      </c>
    </row>
    <row r="192" spans="1:6" ht="12.75" customHeight="1" x14ac:dyDescent="0.2">
      <c r="A192" s="53">
        <v>3294</v>
      </c>
      <c r="B192" s="85" t="s">
        <v>428</v>
      </c>
      <c r="C192" s="50" t="s">
        <v>429</v>
      </c>
      <c r="D192" s="242">
        <v>619.25</v>
      </c>
      <c r="E192" s="242">
        <v>776.92</v>
      </c>
      <c r="F192" s="52">
        <f t="shared" si="31"/>
        <v>125.46144529672991</v>
      </c>
    </row>
    <row r="193" spans="1:6" ht="12.75" customHeight="1" x14ac:dyDescent="0.2">
      <c r="A193" s="53">
        <v>3295</v>
      </c>
      <c r="B193" s="85" t="s">
        <v>430</v>
      </c>
      <c r="C193" s="50" t="s">
        <v>431</v>
      </c>
      <c r="D193" s="242">
        <v>1318.7</v>
      </c>
      <c r="E193" s="242">
        <v>1919.04</v>
      </c>
      <c r="F193" s="52">
        <f t="shared" si="31"/>
        <v>145.52513839387277</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349.8</v>
      </c>
      <c r="E195" s="242">
        <v>299.83</v>
      </c>
      <c r="F195" s="52">
        <f t="shared" si="31"/>
        <v>85.714694110920519</v>
      </c>
    </row>
    <row r="196" spans="1:6" ht="12.75" customHeight="1" x14ac:dyDescent="0.2">
      <c r="A196" s="53">
        <v>34</v>
      </c>
      <c r="B196" s="232" t="s">
        <v>436</v>
      </c>
      <c r="C196" s="50" t="s">
        <v>437</v>
      </c>
      <c r="D196" s="51">
        <f t="shared" ref="D196:E196" si="44">D197+D202+D210</f>
        <v>70524.44</v>
      </c>
      <c r="E196" s="51">
        <f t="shared" si="44"/>
        <v>74375.850000000006</v>
      </c>
      <c r="F196" s="52">
        <f t="shared" si="31"/>
        <v>105.46109972656288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19117.55</v>
      </c>
      <c r="E202" s="51">
        <f t="shared" si="46"/>
        <v>28502.14</v>
      </c>
      <c r="F202" s="52">
        <f t="shared" si="31"/>
        <v>149.088873835821</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19117.55</v>
      </c>
      <c r="E204" s="242">
        <v>28502.14</v>
      </c>
      <c r="F204" s="52">
        <f t="shared" si="31"/>
        <v>149.088873835821</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51406.89</v>
      </c>
      <c r="E210" s="51">
        <f t="shared" si="47"/>
        <v>45873.71</v>
      </c>
      <c r="F210" s="52">
        <f t="shared" si="31"/>
        <v>89.236501177176834</v>
      </c>
    </row>
    <row r="211" spans="1:6" ht="12.75" customHeight="1" x14ac:dyDescent="0.2">
      <c r="A211" s="53">
        <v>3431</v>
      </c>
      <c r="B211" s="232" t="s">
        <v>466</v>
      </c>
      <c r="C211" s="50" t="s">
        <v>467</v>
      </c>
      <c r="D211" s="242">
        <v>2457.21</v>
      </c>
      <c r="E211" s="242">
        <v>2636.74</v>
      </c>
      <c r="F211" s="52">
        <f t="shared" si="31"/>
        <v>107.30625384073807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48949.68</v>
      </c>
      <c r="E214" s="242">
        <v>43236.97</v>
      </c>
      <c r="F214" s="52">
        <f t="shared" si="31"/>
        <v>88.329423195412105</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101627.73000000001</v>
      </c>
      <c r="E252" s="51">
        <f t="shared" si="63"/>
        <v>107433.61</v>
      </c>
      <c r="F252" s="52">
        <f t="shared" ref="F252:F258" si="64">IF(D252&lt;&gt;0,IF(E252/D252&gt;=100,"&gt;&gt;100",E252/D252*100),"-")</f>
        <v>105.71288958240039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101627.73000000001</v>
      </c>
      <c r="E259" s="51">
        <f t="shared" si="66"/>
        <v>107433.61</v>
      </c>
      <c r="F259" s="52">
        <f t="shared" ref="F259:F262" si="67">IF(D259&lt;&gt;0,IF(E259/D259&gt;=100,"&gt;&gt;100",E259/D259*100),"-")</f>
        <v>105.71288958240039</v>
      </c>
    </row>
    <row r="260" spans="1:6" ht="12.75" customHeight="1" x14ac:dyDescent="0.2">
      <c r="A260" s="53">
        <v>3721</v>
      </c>
      <c r="B260" s="85" t="s">
        <v>560</v>
      </c>
      <c r="C260" s="50" t="s">
        <v>561</v>
      </c>
      <c r="D260" s="242">
        <v>62298.29</v>
      </c>
      <c r="E260" s="242">
        <v>69209.47</v>
      </c>
      <c r="F260" s="52">
        <f t="shared" si="67"/>
        <v>111.09369133566909</v>
      </c>
    </row>
    <row r="261" spans="1:6" ht="12.75" customHeight="1" x14ac:dyDescent="0.2">
      <c r="A261" s="53">
        <v>3722</v>
      </c>
      <c r="B261" s="85" t="s">
        <v>562</v>
      </c>
      <c r="C261" s="50" t="s">
        <v>563</v>
      </c>
      <c r="D261" s="242">
        <v>39329.440000000002</v>
      </c>
      <c r="E261" s="242">
        <v>38224.14</v>
      </c>
      <c r="F261" s="52">
        <f t="shared" si="67"/>
        <v>97.189637075941064</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284434.8</v>
      </c>
      <c r="E263" s="51">
        <f t="shared" si="68"/>
        <v>319818.96000000002</v>
      </c>
      <c r="F263" s="52">
        <f t="shared" ref="F263:F267" si="69">IF(D263&lt;&gt;0,IF(E263/D263&gt;=100,"&gt;&gt;100",E263/D263*100),"-")</f>
        <v>112.44016554936319</v>
      </c>
    </row>
    <row r="264" spans="1:6" ht="12.75" customHeight="1" x14ac:dyDescent="0.2">
      <c r="A264" s="53">
        <v>381</v>
      </c>
      <c r="B264" s="85" t="s">
        <v>568</v>
      </c>
      <c r="C264" s="50" t="s">
        <v>569</v>
      </c>
      <c r="D264" s="51">
        <f t="shared" ref="D264:E264" si="70">SUM(D265:D267)</f>
        <v>284434.8</v>
      </c>
      <c r="E264" s="51">
        <f t="shared" si="70"/>
        <v>304384.53000000003</v>
      </c>
      <c r="F264" s="52">
        <f t="shared" si="69"/>
        <v>107.01381476528189</v>
      </c>
    </row>
    <row r="265" spans="1:6" ht="12.75" customHeight="1" x14ac:dyDescent="0.2">
      <c r="A265" s="53">
        <v>3811</v>
      </c>
      <c r="B265" s="85" t="s">
        <v>570</v>
      </c>
      <c r="C265" s="50" t="s">
        <v>571</v>
      </c>
      <c r="D265" s="242">
        <v>284434.8</v>
      </c>
      <c r="E265" s="242">
        <v>304384.53000000003</v>
      </c>
      <c r="F265" s="52">
        <f t="shared" si="69"/>
        <v>107.01381476528189</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15434.43</v>
      </c>
      <c r="F268" s="52" t="str">
        <f t="shared" ref="F268:F272" si="72">IF(D268&lt;&gt;0,IF(E268/D268&gt;=100,"&gt;&gt;100",E268/D268*100),"-")</f>
        <v>-</v>
      </c>
    </row>
    <row r="269" spans="1:6" ht="12.75" customHeight="1" x14ac:dyDescent="0.2">
      <c r="A269" s="53">
        <v>3821</v>
      </c>
      <c r="B269" s="85" t="s">
        <v>578</v>
      </c>
      <c r="C269" s="50" t="s">
        <v>579</v>
      </c>
      <c r="D269" s="242">
        <v>0</v>
      </c>
      <c r="E269" s="242">
        <v>15434.43</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919404.48</v>
      </c>
      <c r="E289" s="51">
        <f t="shared" si="79"/>
        <v>1045993.47</v>
      </c>
      <c r="F289" s="52">
        <f t="shared" si="76"/>
        <v>113.76858529120936</v>
      </c>
    </row>
    <row r="290" spans="1:6" ht="12.75" customHeight="1" x14ac:dyDescent="0.2">
      <c r="A290" s="53" t="s">
        <v>609</v>
      </c>
      <c r="B290" s="85" t="s">
        <v>620</v>
      </c>
      <c r="C290" s="50" t="s">
        <v>621</v>
      </c>
      <c r="D290" s="51">
        <f>IF(D6&gt;=D289,D6-D289,0)</f>
        <v>344800.28</v>
      </c>
      <c r="E290" s="51">
        <f>IF(E6&gt;=E289,E6-E289,0)</f>
        <v>563667.9700000002</v>
      </c>
      <c r="F290" s="52">
        <f t="shared" si="76"/>
        <v>163.47665668948997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2833528.22</v>
      </c>
      <c r="E292" s="242">
        <v>3178328.5</v>
      </c>
      <c r="F292" s="52">
        <f t="shared" si="76"/>
        <v>112.16858464885873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22757.49</v>
      </c>
      <c r="E298" s="51">
        <f t="shared" si="80"/>
        <v>4549.1000000000004</v>
      </c>
      <c r="F298" s="52">
        <f t="shared" ref="F298:F418" si="81">IF(D298&lt;&gt;0,IF(E298/D298&gt;=100,"&gt;&gt;100",E298/D298*100),"-")</f>
        <v>19.989462809826566</v>
      </c>
    </row>
    <row r="299" spans="1:6" ht="12.75" customHeight="1" x14ac:dyDescent="0.2">
      <c r="A299" s="53">
        <v>71</v>
      </c>
      <c r="B299" s="85" t="s">
        <v>637</v>
      </c>
      <c r="C299" s="50" t="s">
        <v>638</v>
      </c>
      <c r="D299" s="51">
        <f t="shared" ref="D299:E299" si="82">D300+D304</f>
        <v>21003.200000000001</v>
      </c>
      <c r="E299" s="51">
        <f t="shared" si="82"/>
        <v>0.17</v>
      </c>
      <c r="F299" s="52">
        <f t="shared" si="81"/>
        <v>8.0940047230898147E-4</v>
      </c>
    </row>
    <row r="300" spans="1:6" ht="24" x14ac:dyDescent="0.2">
      <c r="A300" s="53">
        <v>711</v>
      </c>
      <c r="B300" s="85" t="s">
        <v>639</v>
      </c>
      <c r="C300" s="50" t="s">
        <v>640</v>
      </c>
      <c r="D300" s="51">
        <f t="shared" ref="D300:E300" si="83">SUM(D301:D303)</f>
        <v>21003.200000000001</v>
      </c>
      <c r="E300" s="51">
        <f t="shared" si="83"/>
        <v>0.17</v>
      </c>
      <c r="F300" s="52">
        <f t="shared" si="81"/>
        <v>8.0940047230898147E-4</v>
      </c>
    </row>
    <row r="301" spans="1:6" ht="12.75" customHeight="1" x14ac:dyDescent="0.2">
      <c r="A301" s="53">
        <v>7111</v>
      </c>
      <c r="B301" s="85" t="s">
        <v>641</v>
      </c>
      <c r="C301" s="50" t="s">
        <v>642</v>
      </c>
      <c r="D301" s="242">
        <v>10262.450000000001</v>
      </c>
      <c r="E301" s="242">
        <v>0</v>
      </c>
      <c r="F301" s="52">
        <f t="shared" si="81"/>
        <v>0</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10740.75</v>
      </c>
      <c r="E303" s="242">
        <v>0.17</v>
      </c>
      <c r="F303" s="52">
        <f t="shared" si="81"/>
        <v>1.5827572562437447E-3</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1754.29</v>
      </c>
      <c r="E311" s="51">
        <f t="shared" si="85"/>
        <v>4548.93</v>
      </c>
      <c r="F311" s="52">
        <f t="shared" si="81"/>
        <v>259.30319388470548</v>
      </c>
    </row>
    <row r="312" spans="1:6" ht="12.75" customHeight="1" x14ac:dyDescent="0.2">
      <c r="A312" s="53">
        <v>721</v>
      </c>
      <c r="B312" s="85" t="s">
        <v>663</v>
      </c>
      <c r="C312" s="50" t="s">
        <v>664</v>
      </c>
      <c r="D312" s="51">
        <f t="shared" ref="D312:E312" si="86">SUM(D313:D316)</f>
        <v>1754.29</v>
      </c>
      <c r="E312" s="51">
        <f t="shared" si="86"/>
        <v>4548.93</v>
      </c>
      <c r="F312" s="52">
        <f t="shared" si="81"/>
        <v>259.30319388470548</v>
      </c>
    </row>
    <row r="313" spans="1:6" ht="12.75" customHeight="1" x14ac:dyDescent="0.2">
      <c r="A313" s="53">
        <v>7211</v>
      </c>
      <c r="B313" s="85" t="s">
        <v>665</v>
      </c>
      <c r="C313" s="50" t="s">
        <v>666</v>
      </c>
      <c r="D313" s="242">
        <v>1754.29</v>
      </c>
      <c r="E313" s="242">
        <v>4548.93</v>
      </c>
      <c r="F313" s="52">
        <f t="shared" si="81"/>
        <v>259.30319388470548</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378824.62</v>
      </c>
      <c r="E350" s="51">
        <f t="shared" si="95"/>
        <v>1163081.04</v>
      </c>
      <c r="F350" s="52">
        <f t="shared" si="81"/>
        <v>307.02361425189315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372206.32</v>
      </c>
      <c r="E363" s="51">
        <f t="shared" si="99"/>
        <v>1163081.04</v>
      </c>
      <c r="F363" s="52">
        <f t="shared" si="81"/>
        <v>312.48288314932427</v>
      </c>
    </row>
    <row r="364" spans="1:6" ht="12.75" customHeight="1" x14ac:dyDescent="0.2">
      <c r="A364" s="53">
        <v>421</v>
      </c>
      <c r="B364" s="85" t="s">
        <v>759</v>
      </c>
      <c r="C364" s="50" t="s">
        <v>760</v>
      </c>
      <c r="D364" s="51">
        <f t="shared" ref="D364:E364" si="100">SUM(D365:D368)</f>
        <v>315860.63</v>
      </c>
      <c r="E364" s="51">
        <f t="shared" si="100"/>
        <v>1133561.74</v>
      </c>
      <c r="F364" s="52">
        <f t="shared" si="81"/>
        <v>358.8803517551396</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92618.91</v>
      </c>
      <c r="E366" s="242">
        <v>294052.12</v>
      </c>
      <c r="F366" s="52">
        <f t="shared" si="81"/>
        <v>317.48605117464672</v>
      </c>
    </row>
    <row r="367" spans="1:6" ht="12.75" customHeight="1" x14ac:dyDescent="0.2">
      <c r="A367" s="53">
        <v>4213</v>
      </c>
      <c r="B367" s="85" t="s">
        <v>669</v>
      </c>
      <c r="C367" s="50" t="s">
        <v>763</v>
      </c>
      <c r="D367" s="242">
        <v>169611.07</v>
      </c>
      <c r="E367" s="242">
        <v>827709.62</v>
      </c>
      <c r="F367" s="52">
        <f t="shared" si="81"/>
        <v>488.00447989627094</v>
      </c>
    </row>
    <row r="368" spans="1:6" ht="12.75" customHeight="1" x14ac:dyDescent="0.2">
      <c r="A368" s="53">
        <v>4214</v>
      </c>
      <c r="B368" s="85" t="s">
        <v>671</v>
      </c>
      <c r="C368" s="50" t="s">
        <v>764</v>
      </c>
      <c r="D368" s="242">
        <v>53630.65</v>
      </c>
      <c r="E368" s="242">
        <v>11800</v>
      </c>
      <c r="F368" s="52">
        <f t="shared" si="81"/>
        <v>22.002343808997278</v>
      </c>
    </row>
    <row r="369" spans="1:6" ht="12.75" customHeight="1" x14ac:dyDescent="0.2">
      <c r="A369" s="53">
        <v>422</v>
      </c>
      <c r="B369" s="85" t="s">
        <v>765</v>
      </c>
      <c r="C369" s="50" t="s">
        <v>766</v>
      </c>
      <c r="D369" s="51">
        <f t="shared" ref="D369:E369" si="101">SUM(D370:D377)</f>
        <v>56345.69</v>
      </c>
      <c r="E369" s="51">
        <f t="shared" si="101"/>
        <v>29519.3</v>
      </c>
      <c r="F369" s="52">
        <f t="shared" si="81"/>
        <v>52.389632640934913</v>
      </c>
    </row>
    <row r="370" spans="1:6" ht="12.75" customHeight="1" x14ac:dyDescent="0.2">
      <c r="A370" s="53">
        <v>4221</v>
      </c>
      <c r="B370" s="85" t="s">
        <v>675</v>
      </c>
      <c r="C370" s="50" t="s">
        <v>767</v>
      </c>
      <c r="D370" s="242">
        <v>1721.25</v>
      </c>
      <c r="E370" s="242">
        <v>944.3</v>
      </c>
      <c r="F370" s="52">
        <f t="shared" si="81"/>
        <v>54.861292665214236</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54624.44</v>
      </c>
      <c r="E376" s="242">
        <v>28575</v>
      </c>
      <c r="F376" s="52">
        <f t="shared" si="81"/>
        <v>52.311749099853465</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6618.3</v>
      </c>
      <c r="E402" s="51">
        <f t="shared" si="109"/>
        <v>0</v>
      </c>
      <c r="F402" s="52">
        <f t="shared" si="81"/>
        <v>0</v>
      </c>
    </row>
    <row r="403" spans="1:6" ht="12.75" customHeight="1" x14ac:dyDescent="0.2">
      <c r="A403" s="53">
        <v>451</v>
      </c>
      <c r="B403" s="85" t="s">
        <v>812</v>
      </c>
      <c r="C403" s="50" t="s">
        <v>813</v>
      </c>
      <c r="D403" s="242">
        <v>6618.3</v>
      </c>
      <c r="E403" s="242">
        <v>0</v>
      </c>
      <c r="F403" s="52">
        <f t="shared" si="81"/>
        <v>0</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356067.13</v>
      </c>
      <c r="E408" s="51">
        <f t="shared" si="111"/>
        <v>1158531.94</v>
      </c>
      <c r="F408" s="52">
        <f t="shared" si="81"/>
        <v>325.36896623959643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3118641.77</v>
      </c>
      <c r="E410" s="242">
        <v>3474708.9</v>
      </c>
      <c r="F410" s="52">
        <f t="shared" si="81"/>
        <v>111.41737834159773</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1286962.25</v>
      </c>
      <c r="E412" s="51">
        <f>E6+E298</f>
        <v>1614210.5400000003</v>
      </c>
      <c r="F412" s="52">
        <f t="shared" si="81"/>
        <v>125.42796340762912</v>
      </c>
    </row>
    <row r="413" spans="1:6" ht="12.75" customHeight="1" x14ac:dyDescent="0.2">
      <c r="A413" s="53" t="s">
        <v>609</v>
      </c>
      <c r="B413" s="85" t="s">
        <v>832</v>
      </c>
      <c r="C413" s="50" t="s">
        <v>833</v>
      </c>
      <c r="D413" s="51">
        <f t="shared" ref="D413:E413" si="112">D289+D350</f>
        <v>1298229.1000000001</v>
      </c>
      <c r="E413" s="51">
        <f t="shared" si="112"/>
        <v>2209074.5099999998</v>
      </c>
      <c r="F413" s="52">
        <f t="shared" si="81"/>
        <v>170.16060647539018</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11266.850000000093</v>
      </c>
      <c r="E415" s="51">
        <f t="shared" si="114"/>
        <v>594863.96999999951</v>
      </c>
      <c r="F415" s="52">
        <f t="shared" si="81"/>
        <v>5279.7718084468561</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285113.54999999981</v>
      </c>
      <c r="E417" s="51">
        <f t="shared" si="116"/>
        <v>296380.39999999991</v>
      </c>
      <c r="F417" s="52">
        <f t="shared" si="81"/>
        <v>103.95170625878711</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95705.58</v>
      </c>
      <c r="E420" s="51">
        <f t="shared" si="118"/>
        <v>546416.55000000005</v>
      </c>
      <c r="F420" s="52">
        <f t="shared" ref="F420:F647" si="119">IF(D420&lt;&gt;0,IF(E420/D420&gt;=100,"&gt;&gt;100",E420/D420*100),"-")</f>
        <v>570.93489219750825</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95705.58</v>
      </c>
      <c r="E484" s="51">
        <f t="shared" si="137"/>
        <v>546416.55000000005</v>
      </c>
      <c r="F484" s="52">
        <f t="shared" si="119"/>
        <v>570.93489219750825</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95705.58</v>
      </c>
      <c r="E490" s="51">
        <f t="shared" si="139"/>
        <v>546416.55000000005</v>
      </c>
      <c r="F490" s="52">
        <f t="shared" si="119"/>
        <v>570.93489219750825</v>
      </c>
    </row>
    <row r="491" spans="1:6" ht="12.75" customHeight="1" x14ac:dyDescent="0.2">
      <c r="A491" s="53">
        <v>8422</v>
      </c>
      <c r="B491" s="85" t="s">
        <v>989</v>
      </c>
      <c r="C491" s="50" t="s">
        <v>990</v>
      </c>
      <c r="D491" s="242">
        <v>95705.58</v>
      </c>
      <c r="E491" s="242">
        <v>546416.55000000005</v>
      </c>
      <c r="F491" s="52">
        <f t="shared" si="119"/>
        <v>570.93489219750825</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139182.6</v>
      </c>
      <c r="E528" s="51">
        <f t="shared" si="148"/>
        <v>270484.84000000003</v>
      </c>
      <c r="F528" s="52">
        <f t="shared" si="119"/>
        <v>194.33811410334337</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23998.11</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23998.11</v>
      </c>
      <c r="F585" s="52" t="str">
        <f t="shared" si="119"/>
        <v>-</v>
      </c>
    </row>
    <row r="586" spans="1:6" ht="12.75" customHeight="1" x14ac:dyDescent="0.2">
      <c r="A586" s="53">
        <v>5321</v>
      </c>
      <c r="B586" s="85" t="s">
        <v>1171</v>
      </c>
      <c r="C586" s="50" t="s">
        <v>1172</v>
      </c>
      <c r="D586" s="242">
        <v>0</v>
      </c>
      <c r="E586" s="242">
        <v>23998.11</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139182.6</v>
      </c>
      <c r="E593" s="51">
        <f t="shared" si="167"/>
        <v>246486.73</v>
      </c>
      <c r="F593" s="52">
        <f t="shared" si="119"/>
        <v>177.09593727951628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139182.6</v>
      </c>
      <c r="E599" s="51">
        <f t="shared" si="169"/>
        <v>246486.73</v>
      </c>
      <c r="F599" s="52">
        <f t="shared" si="119"/>
        <v>177.09593727951628</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139182.6</v>
      </c>
      <c r="E602" s="242">
        <v>246486.73</v>
      </c>
      <c r="F602" s="52">
        <f t="shared" si="119"/>
        <v>177.09593727951628</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275931.71000000002</v>
      </c>
      <c r="F635" s="52" t="str">
        <f t="shared" si="119"/>
        <v>-</v>
      </c>
    </row>
    <row r="636" spans="1:6" ht="12.75" customHeight="1" x14ac:dyDescent="0.2">
      <c r="A636" s="53" t="s">
        <v>609</v>
      </c>
      <c r="B636" s="85" t="s">
        <v>1270</v>
      </c>
      <c r="C636" s="50" t="s">
        <v>1271</v>
      </c>
      <c r="D636" s="51">
        <f t="shared" ref="D636:E636" si="179">IF(D528-D420&gt;=0,D528-D420,0)</f>
        <v>43477.020000000004</v>
      </c>
      <c r="E636" s="51">
        <f t="shared" si="179"/>
        <v>0</v>
      </c>
      <c r="F636" s="52">
        <f t="shared" si="119"/>
        <v>0</v>
      </c>
    </row>
    <row r="637" spans="1:6" ht="12.75" customHeight="1" x14ac:dyDescent="0.2">
      <c r="A637" s="53">
        <v>92213</v>
      </c>
      <c r="B637" s="85" t="s">
        <v>1272</v>
      </c>
      <c r="C637" s="50" t="s">
        <v>1273</v>
      </c>
      <c r="D637" s="242">
        <v>247982.05</v>
      </c>
      <c r="E637" s="242">
        <v>204505.03</v>
      </c>
      <c r="F637" s="52">
        <f t="shared" si="119"/>
        <v>82.467674575639649</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1382667.83</v>
      </c>
      <c r="E639" s="51">
        <f t="shared" si="180"/>
        <v>2160627.0900000003</v>
      </c>
      <c r="F639" s="52">
        <f t="shared" si="119"/>
        <v>156.26508718294255</v>
      </c>
    </row>
    <row r="640" spans="1:6" ht="12.75" customHeight="1" x14ac:dyDescent="0.2">
      <c r="A640" s="53" t="s">
        <v>609</v>
      </c>
      <c r="B640" s="85" t="s">
        <v>1278</v>
      </c>
      <c r="C640" s="50" t="s">
        <v>1279</v>
      </c>
      <c r="D640" s="51">
        <f t="shared" ref="D640:E640" si="181">D413+D528</f>
        <v>1437411.7000000002</v>
      </c>
      <c r="E640" s="51">
        <f t="shared" si="181"/>
        <v>2479559.3499999996</v>
      </c>
      <c r="F640" s="52">
        <f t="shared" si="119"/>
        <v>172.50168132066821</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54743.870000000112</v>
      </c>
      <c r="E642" s="51">
        <f t="shared" si="183"/>
        <v>318932.25999999931</v>
      </c>
      <c r="F642" s="52">
        <f t="shared" si="119"/>
        <v>582.58990458657502</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37131.499999999825</v>
      </c>
      <c r="E644" s="51">
        <f t="shared" si="185"/>
        <v>91875.369999999908</v>
      </c>
      <c r="F644" s="52">
        <f t="shared" si="119"/>
        <v>247.43242260614394</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91875.369999999937</v>
      </c>
      <c r="E646" s="51">
        <f t="shared" si="187"/>
        <v>410807.62999999919</v>
      </c>
      <c r="F646" s="52">
        <f t="shared" si="119"/>
        <v>447.13575575260211</v>
      </c>
    </row>
    <row r="647" spans="1:6" ht="24" x14ac:dyDescent="0.2">
      <c r="A647" s="55" t="s">
        <v>1292</v>
      </c>
      <c r="B647" s="233" t="s">
        <v>1293</v>
      </c>
      <c r="C647" s="56" t="s">
        <v>1292</v>
      </c>
      <c r="D647" s="243">
        <v>1958.9</v>
      </c>
      <c r="E647" s="243">
        <v>1958.9</v>
      </c>
      <c r="F647" s="57">
        <f t="shared" si="119"/>
        <v>100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23282.28</v>
      </c>
      <c r="E649" s="242">
        <v>156.97999999999999</v>
      </c>
      <c r="F649" s="52">
        <f t="shared" ref="F649:F724" si="188">IF(D649&lt;&gt;0,IF(E649/D649&gt;=100,"&gt;&gt;100",E649/D649*100),"-")</f>
        <v>0.67424668030794233</v>
      </c>
    </row>
    <row r="650" spans="1:6" ht="12.75" customHeight="1" x14ac:dyDescent="0.2">
      <c r="A650" s="53" t="s">
        <v>1297</v>
      </c>
      <c r="B650" s="85" t="s">
        <v>1298</v>
      </c>
      <c r="C650" s="50" t="s">
        <v>1297</v>
      </c>
      <c r="D650" s="242">
        <v>1467235.15</v>
      </c>
      <c r="E650" s="242">
        <v>2714452.12</v>
      </c>
      <c r="F650" s="52">
        <f t="shared" si="188"/>
        <v>185.00457271624117</v>
      </c>
    </row>
    <row r="651" spans="1:6" ht="12.75" customHeight="1" x14ac:dyDescent="0.2">
      <c r="A651" s="53" t="s">
        <v>1299</v>
      </c>
      <c r="B651" s="85" t="s">
        <v>1300</v>
      </c>
      <c r="C651" s="50" t="s">
        <v>1299</v>
      </c>
      <c r="D651" s="242">
        <v>1490360.45</v>
      </c>
      <c r="E651" s="242">
        <v>2714077.27</v>
      </c>
      <c r="F651" s="52">
        <f t="shared" si="188"/>
        <v>182.1087824760782</v>
      </c>
    </row>
    <row r="652" spans="1:6" ht="24" x14ac:dyDescent="0.2">
      <c r="A652" s="53">
        <v>11</v>
      </c>
      <c r="B652" s="85" t="s">
        <v>1301</v>
      </c>
      <c r="C652" s="50" t="s">
        <v>1302</v>
      </c>
      <c r="D652" s="51">
        <f t="shared" ref="D652:E652" si="189">+D649+D650-D651</f>
        <v>156.97999999998137</v>
      </c>
      <c r="E652" s="51">
        <f t="shared" si="189"/>
        <v>531.83000000007451</v>
      </c>
      <c r="F652" s="52">
        <f t="shared" si="188"/>
        <v>338.78838068552528</v>
      </c>
    </row>
    <row r="653" spans="1:6" ht="24" x14ac:dyDescent="0.2">
      <c r="A653" s="53" t="s">
        <v>609</v>
      </c>
      <c r="B653" s="85" t="s">
        <v>1303</v>
      </c>
      <c r="C653" s="50" t="s">
        <v>1304</v>
      </c>
      <c r="D653" s="262">
        <v>9</v>
      </c>
      <c r="E653" s="262">
        <v>8</v>
      </c>
      <c r="F653" s="52">
        <f t="shared" si="188"/>
        <v>88.888888888888886</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9</v>
      </c>
      <c r="E655" s="262">
        <v>8</v>
      </c>
      <c r="F655" s="52">
        <f t="shared" si="188"/>
        <v>88.888888888888886</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65.91</v>
      </c>
      <c r="E658" s="242">
        <v>150.68</v>
      </c>
      <c r="F658" s="52">
        <f t="shared" si="188"/>
        <v>228.6147777272038</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139.13</v>
      </c>
      <c r="E660" s="242">
        <v>266.31</v>
      </c>
      <c r="F660" s="52">
        <f t="shared" si="188"/>
        <v>191.4109106590958</v>
      </c>
    </row>
    <row r="661" spans="1:6" ht="12.75" customHeight="1" x14ac:dyDescent="0.2">
      <c r="A661" s="53">
        <v>63311</v>
      </c>
      <c r="B661" s="85" t="s">
        <v>1320</v>
      </c>
      <c r="C661" s="50" t="s">
        <v>1321</v>
      </c>
      <c r="D661" s="242">
        <v>434759</v>
      </c>
      <c r="E661" s="242">
        <v>479182.25</v>
      </c>
      <c r="F661" s="52">
        <f t="shared" si="188"/>
        <v>110.21790233209663</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87067.97</v>
      </c>
      <c r="E665" s="242">
        <v>340700</v>
      </c>
      <c r="F665" s="52">
        <f t="shared" si="188"/>
        <v>391.3034839332995</v>
      </c>
    </row>
    <row r="666" spans="1:6" ht="12.75" customHeight="1" x14ac:dyDescent="0.2">
      <c r="A666" s="53">
        <v>63322</v>
      </c>
      <c r="B666" s="85" t="s">
        <v>1330</v>
      </c>
      <c r="C666" s="50" t="s">
        <v>1331</v>
      </c>
      <c r="D666" s="242">
        <v>0</v>
      </c>
      <c r="E666" s="242">
        <v>24000</v>
      </c>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5029.1099999999997</v>
      </c>
      <c r="E669" s="242">
        <v>12043.56</v>
      </c>
      <c r="F669" s="52">
        <f t="shared" si="188"/>
        <v>239.47696510913462</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2891.24</v>
      </c>
      <c r="E718" s="242">
        <v>2779.48</v>
      </c>
      <c r="F718" s="52">
        <f t="shared" si="188"/>
        <v>96.134530512859541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4661.3</v>
      </c>
      <c r="E723" s="242">
        <v>3738.55</v>
      </c>
      <c r="F723" s="52">
        <f t="shared" si="188"/>
        <v>80.204020337674038</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8415.52</v>
      </c>
      <c r="E725" s="242">
        <v>9149.14</v>
      </c>
      <c r="F725" s="52">
        <f t="shared" ref="F725:F979" si="190">IF(D725&lt;&gt;0,IF(E725/D725&gt;=100,"&gt;&gt;100",E725/D725*100),"-")</f>
        <v>108.71746487442249</v>
      </c>
    </row>
    <row r="726" spans="1:6" ht="12.75" customHeight="1" x14ac:dyDescent="0.2">
      <c r="A726" s="53" t="s">
        <v>1432</v>
      </c>
      <c r="B726" s="85" t="s">
        <v>1433</v>
      </c>
      <c r="C726" s="50" t="s">
        <v>1432</v>
      </c>
      <c r="D726" s="242">
        <v>2078.41</v>
      </c>
      <c r="E726" s="242">
        <v>0</v>
      </c>
      <c r="F726" s="52">
        <f t="shared" si="190"/>
        <v>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19117.55</v>
      </c>
      <c r="E739" s="242">
        <v>28502.14</v>
      </c>
      <c r="F739" s="52">
        <f t="shared" si="190"/>
        <v>149.088873835821</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22161.45</v>
      </c>
      <c r="E816" s="242">
        <v>36165.480000000003</v>
      </c>
      <c r="F816" s="52">
        <f t="shared" si="190"/>
        <v>163.19094644077893</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40136.839999999997</v>
      </c>
      <c r="E823" s="242">
        <v>33043.99</v>
      </c>
      <c r="F823" s="52">
        <f t="shared" si="190"/>
        <v>82.328329783809579</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22882.81</v>
      </c>
      <c r="E826" s="242">
        <v>20558.43</v>
      </c>
      <c r="F826" s="52">
        <f t="shared" si="190"/>
        <v>89.842244025100058</v>
      </c>
    </row>
    <row r="827" spans="1:6" ht="12.75" customHeight="1" x14ac:dyDescent="0.2">
      <c r="A827" s="53" t="s">
        <v>1633</v>
      </c>
      <c r="B827" s="85" t="s">
        <v>1634</v>
      </c>
      <c r="C827" s="50" t="s">
        <v>1633</v>
      </c>
      <c r="D827" s="242">
        <v>56.41</v>
      </c>
      <c r="E827" s="242">
        <v>0</v>
      </c>
      <c r="F827" s="52">
        <f t="shared" si="190"/>
        <v>0</v>
      </c>
    </row>
    <row r="828" spans="1:6" ht="12.75" customHeight="1" x14ac:dyDescent="0.2">
      <c r="A828" s="53" t="s">
        <v>1635</v>
      </c>
      <c r="B828" s="85" t="s">
        <v>1636</v>
      </c>
      <c r="C828" s="50" t="s">
        <v>1635</v>
      </c>
      <c r="D828" s="242">
        <v>16390.22</v>
      </c>
      <c r="E828" s="242">
        <v>17665.71</v>
      </c>
      <c r="F828" s="52">
        <f t="shared" si="190"/>
        <v>107.78201878925357</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95705.58</v>
      </c>
      <c r="E878" s="242">
        <v>225324.34</v>
      </c>
      <c r="F878" s="52">
        <f t="shared" si="190"/>
        <v>235.43490358660381</v>
      </c>
    </row>
    <row r="879" spans="1:6" ht="12.75" customHeight="1" x14ac:dyDescent="0.2">
      <c r="A879" s="53">
        <v>84222</v>
      </c>
      <c r="B879" s="85" t="s">
        <v>1737</v>
      </c>
      <c r="C879" s="50" t="s">
        <v>1738</v>
      </c>
      <c r="D879" s="242">
        <v>0</v>
      </c>
      <c r="E879" s="242">
        <v>321092.21000000002</v>
      </c>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139182.6</v>
      </c>
      <c r="E950" s="242">
        <v>150781.15</v>
      </c>
      <c r="F950" s="52">
        <f t="shared" si="190"/>
        <v>108.33333333333333</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4294967293"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workbookViewId="0">
      <selection activeCell="E266" sqref="E26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270168.24</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6991016.7400000002</v>
      </c>
      <c r="E6" s="229">
        <f t="shared" si="0"/>
        <v>7939207.9600000009</v>
      </c>
      <c r="F6" s="230">
        <f t="shared" ref="F6:F260" si="1">IF(D6&gt;0,IF(E6/D6&gt;=100,"&gt;&gt;100",E6/D6*100),"-")</f>
        <v>113.56299455807056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6745992.7400000002</v>
      </c>
      <c r="E7" s="104">
        <f t="shared" si="2"/>
        <v>7669039.7200000007</v>
      </c>
      <c r="F7" s="93">
        <f t="shared" si="1"/>
        <v>113.68289317192477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460341.75</v>
      </c>
      <c r="E8" s="104">
        <f>E9+E10-E11</f>
        <v>460341.75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460341.75</v>
      </c>
      <c r="E9" s="247">
        <v>460341.75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6231668.54</v>
      </c>
      <c r="E12" s="104">
        <f t="shared" si="3"/>
        <v>7154715.5200000005</v>
      </c>
      <c r="F12" s="93">
        <f t="shared" si="1"/>
        <v>114.81219634958313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6006009.1600000001</v>
      </c>
      <c r="E13" s="104">
        <f t="shared" si="4"/>
        <v>6876569.0900000008</v>
      </c>
      <c r="F13" s="93">
        <f t="shared" si="1"/>
        <v>114.49481522269274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3246.12</v>
      </c>
      <c r="E14" s="247">
        <v>3246.12</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5093396.46</v>
      </c>
      <c r="E15" s="247">
        <v>5388864.2800000003</v>
      </c>
      <c r="F15" s="93">
        <f t="shared" si="1"/>
        <v>105.80099786695183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1963781.42</v>
      </c>
      <c r="E16" s="247">
        <v>2791491.04</v>
      </c>
      <c r="F16" s="93">
        <f t="shared" si="1"/>
        <v>142.14876521237278</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718664.01</v>
      </c>
      <c r="E17" s="247">
        <v>730464.01</v>
      </c>
      <c r="F17" s="93">
        <f t="shared" si="1"/>
        <v>101.6419355687507</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1773078.85</v>
      </c>
      <c r="E18" s="247">
        <v>2037496.36</v>
      </c>
      <c r="F18" s="93">
        <f t="shared" si="1"/>
        <v>114.9129019276272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215749.33</v>
      </c>
      <c r="E19" s="104">
        <f t="shared" si="5"/>
        <v>235019.18999999997</v>
      </c>
      <c r="F19" s="93">
        <f t="shared" si="1"/>
        <v>108.93159668213106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16140.23</v>
      </c>
      <c r="E20" s="247">
        <v>17084.53</v>
      </c>
      <c r="F20" s="93">
        <f t="shared" si="1"/>
        <v>105.85059816371884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19009.650000000001</v>
      </c>
      <c r="E22" s="247">
        <v>19009.650000000001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228071.74</v>
      </c>
      <c r="E26" s="247">
        <v>248728.36</v>
      </c>
      <c r="F26" s="93">
        <f t="shared" si="1"/>
        <v>109.0570712531066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47472.29</v>
      </c>
      <c r="E28" s="247">
        <v>49803.35</v>
      </c>
      <c r="F28" s="93">
        <f t="shared" si="1"/>
        <v>104.91035928538521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8665.76</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22319.23</v>
      </c>
      <c r="E30" s="247">
        <v>0</v>
      </c>
      <c r="F30" s="93">
        <f t="shared" si="1"/>
        <v>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13653.47</v>
      </c>
      <c r="E34" s="247">
        <v>0</v>
      </c>
      <c r="F34" s="93">
        <f t="shared" si="1"/>
        <v>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7647.6399999999994</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38129.68</v>
      </c>
      <c r="E42" s="247">
        <v>38129.68</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38129.68</v>
      </c>
      <c r="E44" s="247">
        <v>30482.04</v>
      </c>
      <c r="F44" s="93">
        <f t="shared" si="1"/>
        <v>79.943078462761818</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1244.2899999999936</v>
      </c>
      <c r="E45" s="104">
        <f t="shared" si="9"/>
        <v>35479.600000000006</v>
      </c>
      <c r="F45" s="93">
        <f t="shared" si="1"/>
        <v>2851.393163973044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2488.5500000000002</v>
      </c>
      <c r="E47" s="247">
        <v>2488.5500000000002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96656.45</v>
      </c>
      <c r="E48" s="247">
        <v>96656.45</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11020.64</v>
      </c>
      <c r="E49" s="247">
        <v>11020.64</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108921.35</v>
      </c>
      <c r="E50" s="247">
        <v>74686.039999999994</v>
      </c>
      <c r="F50" s="93">
        <f t="shared" si="1"/>
        <v>68.568779215461419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v>0</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v>0</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53982.45</v>
      </c>
      <c r="E56" s="104">
        <f t="shared" si="11"/>
        <v>53982.45</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53982.45</v>
      </c>
      <c r="E58" s="247">
        <v>53982.45</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245023.99999999997</v>
      </c>
      <c r="E68" s="104">
        <f t="shared" si="13"/>
        <v>270168.24000000005</v>
      </c>
      <c r="F68" s="93">
        <f t="shared" si="1"/>
        <v>110.26194984981066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156.97999999999999</v>
      </c>
      <c r="E69" s="104">
        <f t="shared" si="14"/>
        <v>531.83000000000004</v>
      </c>
      <c r="F69" s="93">
        <f t="shared" si="1"/>
        <v>338.78838068543769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156.97999999999999</v>
      </c>
      <c r="E76" s="247">
        <v>531.83000000000004</v>
      </c>
      <c r="F76" s="93">
        <f t="shared" si="1"/>
        <v>338.78838068543769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132.72</v>
      </c>
      <c r="E78" s="104">
        <f>E79+SUM(E82:E84)-E85+E86</f>
        <v>132.72</v>
      </c>
      <c r="F78" s="93">
        <f t="shared" si="1"/>
        <v>100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132.72</v>
      </c>
      <c r="E86" s="247">
        <v>132.72</v>
      </c>
      <c r="F86" s="93">
        <f t="shared" si="1"/>
        <v>100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110146.66</v>
      </c>
      <c r="E134" s="104">
        <f t="shared" si="23"/>
        <v>164906.66</v>
      </c>
      <c r="F134" s="93">
        <f t="shared" si="1"/>
        <v>149.7155338164589</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110146.66</v>
      </c>
      <c r="E135" s="104">
        <f t="shared" si="24"/>
        <v>164906.66</v>
      </c>
      <c r="F135" s="93">
        <f t="shared" si="1"/>
        <v>149.7155338164589</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110146.66</v>
      </c>
      <c r="E139" s="247">
        <v>164906.66</v>
      </c>
      <c r="F139" s="93">
        <f t="shared" si="1"/>
        <v>149.7155338164589</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124144.12</v>
      </c>
      <c r="E146" s="104">
        <f t="shared" si="26"/>
        <v>95085.74</v>
      </c>
      <c r="F146" s="93">
        <f t="shared" si="1"/>
        <v>76.593027523172267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2136.37</v>
      </c>
      <c r="E147" s="247">
        <v>2044.45</v>
      </c>
      <c r="F147" s="93">
        <f t="shared" si="1"/>
        <v>95.697374518458886</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41621.050000000003</v>
      </c>
      <c r="E158" s="247">
        <v>33072.74</v>
      </c>
      <c r="F158" s="93">
        <f t="shared" si="1"/>
        <v>79.4615705274134</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78528.72</v>
      </c>
      <c r="E159" s="247">
        <v>59968.55</v>
      </c>
      <c r="F159" s="93">
        <f t="shared" si="1"/>
        <v>76.365118392353779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1857.98</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8484.6200000000008</v>
      </c>
      <c r="E164" s="104">
        <f t="shared" si="28"/>
        <v>7552.39</v>
      </c>
      <c r="F164" s="93">
        <f t="shared" si="1"/>
        <v>89.012707699343039</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8484.6200000000008</v>
      </c>
      <c r="E166" s="247">
        <v>7552.39</v>
      </c>
      <c r="F166" s="93">
        <f t="shared" si="1"/>
        <v>89.012707699343039</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1958.9</v>
      </c>
      <c r="E170" s="104">
        <f t="shared" si="29"/>
        <v>1958.9</v>
      </c>
      <c r="F170" s="93">
        <f t="shared" si="1"/>
        <v>100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1958.9</v>
      </c>
      <c r="E173" s="247">
        <v>1958.9</v>
      </c>
      <c r="F173" s="93">
        <f t="shared" si="1"/>
        <v>100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6991016.7400000002</v>
      </c>
      <c r="E175" s="104">
        <f t="shared" si="30"/>
        <v>7939207.96</v>
      </c>
      <c r="F175" s="93">
        <f t="shared" si="1"/>
        <v>113.56299455807053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698154.55</v>
      </c>
      <c r="E176" s="104">
        <f t="shared" si="31"/>
        <v>1318099.3399999999</v>
      </c>
      <c r="F176" s="93">
        <f t="shared" si="1"/>
        <v>188.7976437308902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28870.140000000003</v>
      </c>
      <c r="E177" s="104">
        <f t="shared" si="32"/>
        <v>74342.789999999994</v>
      </c>
      <c r="F177" s="93">
        <f t="shared" si="1"/>
        <v>257.50754932258724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241.9</v>
      </c>
      <c r="E178" s="247">
        <v>17175.43</v>
      </c>
      <c r="F178" s="93">
        <f t="shared" si="1"/>
        <v>7100.219098801158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19332.8</v>
      </c>
      <c r="E179" s="247">
        <v>31191.41</v>
      </c>
      <c r="F179" s="93">
        <f t="shared" si="1"/>
        <v>161.33933005048416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4858.17</v>
      </c>
      <c r="E180" s="104">
        <f t="shared" si="33"/>
        <v>16801.919999999998</v>
      </c>
      <c r="F180" s="93">
        <f t="shared" si="1"/>
        <v>345.84874551528657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4858.17</v>
      </c>
      <c r="E183" s="247">
        <v>16801.919999999998</v>
      </c>
      <c r="F183" s="93">
        <f t="shared" si="1"/>
        <v>345.84874551528657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1922.92</v>
      </c>
      <c r="E186" s="247">
        <v>5349.24</v>
      </c>
      <c r="F186" s="93">
        <f t="shared" si="1"/>
        <v>278.18317974746736</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2514.35</v>
      </c>
      <c r="E188" s="247">
        <v>3824.79</v>
      </c>
      <c r="F188" s="93">
        <f t="shared" si="1"/>
        <v>152.1184401535188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65927.740000000005</v>
      </c>
      <c r="E189" s="247">
        <v>340470.06</v>
      </c>
      <c r="F189" s="93">
        <f t="shared" si="1"/>
        <v>516.42913893301966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603356.67000000004</v>
      </c>
      <c r="E206" s="104">
        <f t="shared" si="37"/>
        <v>903286.49</v>
      </c>
      <c r="F206" s="93">
        <f t="shared" si="1"/>
        <v>149.71020209323282</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603356.67000000004</v>
      </c>
      <c r="E207" s="104">
        <f t="shared" si="38"/>
        <v>903286.49</v>
      </c>
      <c r="F207" s="93">
        <f t="shared" si="1"/>
        <v>149.71020209323282</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484063.62</v>
      </c>
      <c r="E208" s="247">
        <v>544522.77</v>
      </c>
      <c r="F208" s="93">
        <f t="shared" si="1"/>
        <v>112.48991816406281</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119293.05</v>
      </c>
      <c r="E212" s="247">
        <v>358763.72</v>
      </c>
      <c r="F212" s="93">
        <f t="shared" si="1"/>
        <v>300.74151008797242</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6292862.1900000004</v>
      </c>
      <c r="E237" s="104">
        <f t="shared" si="41"/>
        <v>6621108.6200000001</v>
      </c>
      <c r="F237" s="93">
        <f t="shared" si="1"/>
        <v>105.21617064046971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6251570.9800000004</v>
      </c>
      <c r="E238" s="104">
        <f t="shared" si="42"/>
        <v>6928740.2800000003</v>
      </c>
      <c r="F238" s="93">
        <f t="shared" si="1"/>
        <v>110.83198610663459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6672662.4400000004</v>
      </c>
      <c r="E239" s="104">
        <f t="shared" si="43"/>
        <v>7479450.5</v>
      </c>
      <c r="F239" s="93">
        <f t="shared" si="1"/>
        <v>112.09094671361794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6653002.8700000001</v>
      </c>
      <c r="E240" s="247">
        <v>7459790.9299999997</v>
      </c>
      <c r="F240" s="93">
        <f t="shared" si="1"/>
        <v>112.12667536396236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19659.57</v>
      </c>
      <c r="E241" s="247">
        <v>19659.57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421091.46</v>
      </c>
      <c r="E242" s="104">
        <f t="shared" si="44"/>
        <v>550710.22</v>
      </c>
      <c r="F242" s="93">
        <f t="shared" si="1"/>
        <v>130.78161689624386</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421091.46</v>
      </c>
      <c r="E243" s="247">
        <v>550710.22</v>
      </c>
      <c r="F243" s="93">
        <f t="shared" si="1"/>
        <v>130.78161689624386</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-91875.370000000112</v>
      </c>
      <c r="E245" s="104">
        <f t="shared" si="45"/>
        <v>-410807.62999999989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3382833.53</v>
      </c>
      <c r="E246" s="104">
        <f t="shared" si="46"/>
        <v>4222433.21</v>
      </c>
      <c r="F246" s="93">
        <f t="shared" si="1"/>
        <v>124.81942054062588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3178328.5</v>
      </c>
      <c r="E247" s="247">
        <v>3741996.47</v>
      </c>
      <c r="F247" s="93">
        <f t="shared" si="1"/>
        <v>117.73472974867136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204505.03</v>
      </c>
      <c r="E249" s="247">
        <v>480436.74</v>
      </c>
      <c r="F249" s="93">
        <f t="shared" si="1"/>
        <v>234.92661280751869</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3474708.9</v>
      </c>
      <c r="E250" s="104">
        <f t="shared" si="47"/>
        <v>4633240.84</v>
      </c>
      <c r="F250" s="93">
        <f t="shared" si="1"/>
        <v>133.34184167197432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3474708.9</v>
      </c>
      <c r="E252" s="247">
        <v>4633240.84</v>
      </c>
      <c r="F252" s="93">
        <f t="shared" si="1"/>
        <v>133.34184167197432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124343.18</v>
      </c>
      <c r="E255" s="247">
        <v>95284.800000000003</v>
      </c>
      <c r="F255" s="93">
        <f t="shared" si="1"/>
        <v>76.63049955775621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8823.4</v>
      </c>
      <c r="E256" s="247">
        <v>7891.17</v>
      </c>
      <c r="F256" s="93">
        <f t="shared" si="1"/>
        <v>89.434571707051717</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124144.12</v>
      </c>
      <c r="E264" s="247">
        <v>95085.74</v>
      </c>
      <c r="F264" s="93">
        <f t="shared" si="50"/>
        <v>76.593027523172267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8484.6200000000008</v>
      </c>
      <c r="E266" s="247">
        <v>7552.39</v>
      </c>
      <c r="F266" s="93">
        <f t="shared" si="50"/>
        <v>89.012707699343039</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132.72</v>
      </c>
      <c r="E271" s="247">
        <v>132.72</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28870.14</v>
      </c>
      <c r="E288" s="247">
        <v>74342.789999999994</v>
      </c>
      <c r="F288" s="93">
        <f t="shared" si="50"/>
        <v>257.50754932258724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65927.740000000005</v>
      </c>
      <c r="E290" s="247">
        <v>340470.06</v>
      </c>
      <c r="F290" s="93">
        <f t="shared" si="50"/>
        <v>516.42913893301966</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603356.67000000004</v>
      </c>
      <c r="E294" s="247">
        <v>903286.49</v>
      </c>
      <c r="F294" s="93">
        <f t="shared" si="50"/>
        <v>149.71020209323282</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8" workbookViewId="0">
      <selection activeCell="E86" sqref="E8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327924.11</v>
      </c>
      <c r="E5" s="79">
        <f t="shared" si="0"/>
        <v>445047.72000000003</v>
      </c>
      <c r="F5" s="80">
        <f t="shared" ref="F5:F141" si="1">IF(D5&gt;0,IF(E5/D5&gt;=100,"&gt;&gt;100",E5/D5*100),"-")</f>
        <v>135.71668152122149</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323262.81</v>
      </c>
      <c r="E6" s="81">
        <f t="shared" si="2"/>
        <v>445047.72000000003</v>
      </c>
      <c r="F6" s="63">
        <f t="shared" si="1"/>
        <v>137.67365321114423</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247383.75</v>
      </c>
      <c r="E7" s="249">
        <v>323610.7</v>
      </c>
      <c r="F7" s="63">
        <f t="shared" si="1"/>
        <v>130.81324056248641</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75879.06</v>
      </c>
      <c r="E8" s="249">
        <v>121437.02</v>
      </c>
      <c r="F8" s="63">
        <f t="shared" si="1"/>
        <v>160.04022717202878</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4661.3</v>
      </c>
      <c r="E13" s="81">
        <f t="shared" si="4"/>
        <v>0</v>
      </c>
      <c r="F13" s="63">
        <f t="shared" si="1"/>
        <v>0</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4661.3</v>
      </c>
      <c r="E14" s="249">
        <v>0</v>
      </c>
      <c r="F14" s="63">
        <f t="shared" si="1"/>
        <v>0</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1477.08</v>
      </c>
      <c r="E22" s="81">
        <f t="shared" si="5"/>
        <v>0</v>
      </c>
      <c r="F22" s="63">
        <f t="shared" si="1"/>
        <v>0</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1477.08</v>
      </c>
      <c r="E24" s="249"/>
      <c r="F24" s="63">
        <f t="shared" si="1"/>
        <v>0</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37591.25</v>
      </c>
      <c r="E28" s="81">
        <f t="shared" si="6"/>
        <v>0</v>
      </c>
      <c r="F28" s="63">
        <f t="shared" si="1"/>
        <v>0</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37591.25</v>
      </c>
      <c r="E33" s="249"/>
      <c r="F33" s="63">
        <f t="shared" si="1"/>
        <v>0</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200865.13</v>
      </c>
      <c r="E35" s="81">
        <f t="shared" si="7"/>
        <v>948113.85</v>
      </c>
      <c r="F35" s="63">
        <f t="shared" si="1"/>
        <v>472.01515265491827</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37453.040000000001</v>
      </c>
      <c r="E36" s="81">
        <f t="shared" si="8"/>
        <v>101612.83</v>
      </c>
      <c r="F36" s="63">
        <f t="shared" si="1"/>
        <v>271.30729574955728</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37453.040000000001</v>
      </c>
      <c r="E38" s="249">
        <v>101612.83</v>
      </c>
      <c r="F38" s="63">
        <f t="shared" si="1"/>
        <v>271.30729574955728</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14434.28</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14434.28</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156386.37</v>
      </c>
      <c r="E54" s="81">
        <f t="shared" si="12"/>
        <v>825834.62</v>
      </c>
      <c r="F54" s="63">
        <f t="shared" si="1"/>
        <v>528.07327134711295</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156386.37</v>
      </c>
      <c r="E55" s="249">
        <v>825834.62</v>
      </c>
      <c r="F55" s="63">
        <f t="shared" si="1"/>
        <v>528.07327134711295</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7025.72</v>
      </c>
      <c r="E74" s="249">
        <v>6232.12</v>
      </c>
      <c r="F74" s="63">
        <f t="shared" si="1"/>
        <v>88.704360549523741</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19315.490000000002</v>
      </c>
      <c r="E75" s="81">
        <f t="shared" si="15"/>
        <v>11800</v>
      </c>
      <c r="F75" s="63">
        <f t="shared" si="1"/>
        <v>61.090865414234898</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19315.490000000002</v>
      </c>
      <c r="E76" s="249"/>
      <c r="F76" s="63">
        <f t="shared" si="1"/>
        <v>0</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11800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311717.62</v>
      </c>
      <c r="E82" s="81">
        <f t="shared" si="16"/>
        <v>329275.19</v>
      </c>
      <c r="F82" s="63">
        <f t="shared" si="1"/>
        <v>105.63252407740056</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64708.01</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184833.86</v>
      </c>
      <c r="E84" s="249">
        <v>264072.74</v>
      </c>
      <c r="F84" s="63">
        <f t="shared" si="1"/>
        <v>142.87032689789632</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875.18</v>
      </c>
      <c r="E85" s="249">
        <v>494.44</v>
      </c>
      <c r="F85" s="63">
        <f t="shared" si="1"/>
        <v>56.49580657693275</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32984.74</v>
      </c>
      <c r="E86" s="249">
        <v>0</v>
      </c>
      <c r="F86" s="63">
        <f t="shared" si="1"/>
        <v>0</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93023.84</v>
      </c>
      <c r="E88" s="249"/>
      <c r="F88" s="63">
        <f t="shared" si="1"/>
        <v>0</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53396.15</v>
      </c>
      <c r="E89" s="81">
        <f t="shared" si="17"/>
        <v>52727.92</v>
      </c>
      <c r="F89" s="63">
        <f t="shared" si="1"/>
        <v>98.748542732013448</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53396.15</v>
      </c>
      <c r="E106" s="249">
        <v>52727.92</v>
      </c>
      <c r="F106" s="63">
        <f t="shared" si="1"/>
        <v>98.748542732013448</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122767.12</v>
      </c>
      <c r="E107" s="81">
        <f t="shared" si="21"/>
        <v>273963.95</v>
      </c>
      <c r="F107" s="63">
        <f t="shared" si="1"/>
        <v>223.15743010017667</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84382.59</v>
      </c>
      <c r="E108" s="249">
        <v>240850.89</v>
      </c>
      <c r="F108" s="63">
        <f t="shared" si="1"/>
        <v>285.42723090154027</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18854.2</v>
      </c>
      <c r="E109" s="249">
        <v>20123.36</v>
      </c>
      <c r="F109" s="63">
        <f t="shared" si="1"/>
        <v>106.73144445269489</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9530.33</v>
      </c>
      <c r="E110" s="249">
        <v>12989.7</v>
      </c>
      <c r="F110" s="63">
        <f t="shared" si="1"/>
        <v>136.29853320923831</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10000</v>
      </c>
      <c r="E111" s="249"/>
      <c r="F111" s="63">
        <f t="shared" si="1"/>
        <v>0</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185114.19999999998</v>
      </c>
      <c r="E114" s="81">
        <f t="shared" si="22"/>
        <v>148145.88</v>
      </c>
      <c r="F114" s="63">
        <f t="shared" si="1"/>
        <v>80.029452089574988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155529.47</v>
      </c>
      <c r="E115" s="81">
        <f t="shared" si="23"/>
        <v>148145.88</v>
      </c>
      <c r="F115" s="63">
        <f t="shared" si="1"/>
        <v>95.252610325232894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139082.84</v>
      </c>
      <c r="E116" s="249">
        <v>148145.88</v>
      </c>
      <c r="F116" s="63">
        <f t="shared" si="1"/>
        <v>106.51628914106155</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16446.63</v>
      </c>
      <c r="E117" s="249">
        <v>0</v>
      </c>
      <c r="F117" s="63">
        <f t="shared" si="1"/>
        <v>0</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22285.02</v>
      </c>
      <c r="E118" s="81">
        <f t="shared" si="24"/>
        <v>0</v>
      </c>
      <c r="F118" s="63">
        <f t="shared" si="1"/>
        <v>0</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22285.02</v>
      </c>
      <c r="E120" s="249">
        <v>0</v>
      </c>
      <c r="F120" s="63">
        <f t="shared" si="1"/>
        <v>0</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7299.71</v>
      </c>
      <c r="E122" s="81">
        <f t="shared" si="25"/>
        <v>0</v>
      </c>
      <c r="F122" s="63">
        <f t="shared" si="1"/>
        <v>0</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7299.71</v>
      </c>
      <c r="E124" s="249">
        <v>0</v>
      </c>
      <c r="F124" s="63">
        <f t="shared" si="1"/>
        <v>0</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38060.949999999997</v>
      </c>
      <c r="E129" s="81">
        <f t="shared" si="26"/>
        <v>0</v>
      </c>
      <c r="F129" s="63">
        <f t="shared" si="1"/>
        <v>0</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38060.949999999997</v>
      </c>
      <c r="E138" s="249"/>
      <c r="F138" s="63">
        <f t="shared" si="1"/>
        <v>0</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1298229.1000000001</v>
      </c>
      <c r="E141" s="106">
        <f t="shared" si="28"/>
        <v>2209074.5099999998</v>
      </c>
      <c r="F141" s="82">
        <f t="shared" si="1"/>
        <v>170.16060647539018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E11" sqref="E1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30761.89</v>
      </c>
      <c r="E5" s="107">
        <f t="shared" si="0"/>
        <v>30761.89</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30761.89</v>
      </c>
      <c r="E6" s="108">
        <f t="shared" si="1"/>
        <v>30761.89</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30761.89</v>
      </c>
      <c r="E7" s="108">
        <f t="shared" si="2"/>
        <v>30761.89</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30761.89</v>
      </c>
      <c r="E8" s="250">
        <v>30761.89</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3" workbookViewId="0">
      <selection activeCell="D11" sqref="D1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698154.55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3024879.7199999997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661314.43999999994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198170.78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301522.56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35604.089999999997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33514.019999999997</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85605.65</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6897.34</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1163788.8899999999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1199776.3899999999</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1199776.3899999999</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2404934.9299999997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615841.78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181237.25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289663.94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23660.34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30087.7</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85605.65</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5586.9</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889246.58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899846.57</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899846.57</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1318099.3399999999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414812.85</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74342.789999999994</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17175.43</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17175.43</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31191.41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31191.41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16801.919999999998</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16801.919999999998</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t="s">
        <v>3427</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5349.24</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5349.24</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3824.79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3824.79</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340470.06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340470.06</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903286.49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903286.49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3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7</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36119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2025-02-14T11:55:42Z</cp:lastPrinted>
  <dcterms:created xsi:type="dcterms:W3CDTF">2022-04-01T05:14:30Z</dcterms:created>
  <dcterms:modified xsi:type="dcterms:W3CDTF">2025-02-17T10:00:32Z</dcterms:modified>
</cp:coreProperties>
</file>